
<file path=[Content_Types].xml><?xml version="1.0" encoding="utf-8"?>
<Types xmlns="http://schemas.openxmlformats.org/package/2006/content-type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codeName="ThisWorkbook" defaultThemeVersion="166925"/>
  <mc:AlternateContent xmlns:mc="http://schemas.openxmlformats.org/markup-compatibility/2006">
    <mc:Choice Requires="x15">
      <x15ac:absPath xmlns:x15ac="http://schemas.microsoft.com/office/spreadsheetml/2010/11/ac" url="/Volumes/UH03/03_UH Work/BTS/Claims/"/>
    </mc:Choice>
  </mc:AlternateContent>
  <xr:revisionPtr revIDLastSave="0" documentId="13_ncr:1_{C37516CA-A607-304D-85C5-FD46B94A8604}" xr6:coauthVersionLast="47" xr6:coauthVersionMax="47" xr10:uidLastSave="{00000000-0000-0000-0000-000000000000}"/>
  <bookViews>
    <workbookView xWindow="100" yWindow="500" windowWidth="51200" windowHeight="28300" xr2:uid="{D77C100F-2E69-7D4F-B3B8-781573706FB9}"/>
  </bookViews>
  <sheets>
    <sheet name="Travel Policy Summary" sheetId="4" r:id="rId1"/>
    <sheet name="Claim Form" sheetId="1" r:id="rId2"/>
    <sheet name="Bank Details"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C19" i="1" l="1"/>
  <c r="AC17" i="1"/>
  <c r="AC15" i="1"/>
  <c r="AC33" i="1"/>
  <c r="J40" i="1"/>
  <c r="J48" i="1"/>
  <c r="J49" i="1"/>
  <c r="J50" i="1"/>
  <c r="J51" i="1"/>
  <c r="J52" i="1"/>
  <c r="J53" i="1"/>
  <c r="J54" i="1"/>
  <c r="J55" i="1"/>
  <c r="J56" i="1"/>
  <c r="J57" i="1"/>
  <c r="J58" i="1"/>
  <c r="J59" i="1"/>
  <c r="J47" i="1"/>
  <c r="U82" i="1"/>
  <c r="AC47" i="1"/>
  <c r="AC31" i="1"/>
  <c r="AC26" i="1"/>
  <c r="AC48" i="1"/>
  <c r="AC49" i="1"/>
  <c r="AC50" i="1"/>
  <c r="AC51" i="1"/>
  <c r="AC52" i="1"/>
  <c r="AC53" i="1"/>
  <c r="AC54" i="1"/>
  <c r="AC55" i="1"/>
  <c r="AC56" i="1"/>
  <c r="AC57" i="1"/>
  <c r="AC58" i="1"/>
  <c r="AC59" i="1"/>
  <c r="AC40" i="1"/>
  <c r="Z70" i="1"/>
  <c r="AC70" i="1" s="1"/>
  <c r="Z71" i="1"/>
  <c r="AC71" i="1" s="1"/>
  <c r="Z72" i="1"/>
  <c r="AC72" i="1" s="1"/>
  <c r="Z69" i="1"/>
  <c r="AC69" i="1" s="1"/>
  <c r="AT81" i="1"/>
  <c r="AT80" i="1"/>
  <c r="BB51" i="1"/>
  <c r="T40" i="1"/>
  <c r="Y72" i="1"/>
  <c r="Y71" i="1"/>
  <c r="Y70" i="1"/>
  <c r="Y69" i="1"/>
  <c r="R82" i="1" s="1"/>
  <c r="Y49" i="1"/>
  <c r="Y50" i="1"/>
  <c r="Y51" i="1"/>
  <c r="Y52" i="1"/>
  <c r="Y53" i="1"/>
  <c r="Y54" i="1"/>
  <c r="Y55" i="1"/>
  <c r="Y56" i="1"/>
  <c r="Y57" i="1"/>
  <c r="Y58" i="1"/>
  <c r="Y59" i="1"/>
  <c r="Y48" i="1"/>
  <c r="Y47" i="1"/>
  <c r="Y75" i="1" s="1"/>
  <c r="AV65" i="1"/>
  <c r="AV64" i="1"/>
  <c r="AV63" i="1"/>
  <c r="AV62" i="1"/>
  <c r="AV61" i="1"/>
  <c r="AV60" i="1"/>
  <c r="AV59" i="1"/>
  <c r="AV58" i="1"/>
  <c r="AV57" i="1"/>
  <c r="AV56" i="1"/>
  <c r="AV55" i="1"/>
  <c r="AV54" i="1"/>
  <c r="AV53" i="1"/>
  <c r="AU72" i="1"/>
  <c r="AT54" i="1"/>
  <c r="AU54" i="1" s="1"/>
  <c r="AT55" i="1"/>
  <c r="AU55" i="1" s="1"/>
  <c r="AT56" i="1"/>
  <c r="AU56" i="1" s="1"/>
  <c r="AT57" i="1"/>
  <c r="AU57" i="1" s="1"/>
  <c r="AT58" i="1"/>
  <c r="AU58" i="1" s="1"/>
  <c r="AT59" i="1"/>
  <c r="AU59" i="1" s="1"/>
  <c r="AT60" i="1"/>
  <c r="AU60" i="1" s="1"/>
  <c r="AT61" i="1"/>
  <c r="AU61" i="1" s="1"/>
  <c r="AT62" i="1"/>
  <c r="AU62" i="1" s="1"/>
  <c r="AT63" i="1"/>
  <c r="AT64" i="1"/>
  <c r="AW64" i="1" s="1"/>
  <c r="AT65" i="1"/>
  <c r="AU65" i="1" s="1"/>
  <c r="AT53" i="1"/>
  <c r="AU53" i="1" s="1"/>
  <c r="Z61" i="1"/>
  <c r="V28" i="1"/>
  <c r="BM56" i="1"/>
  <c r="BM57" i="1"/>
  <c r="BM58" i="1"/>
  <c r="BM59" i="1"/>
  <c r="AC28" i="1" s="1"/>
  <c r="BM42" i="1"/>
  <c r="BM43" i="1"/>
  <c r="BM44" i="1"/>
  <c r="BM45" i="1"/>
  <c r="BM46" i="1"/>
  <c r="BM47" i="1"/>
  <c r="BM48" i="1"/>
  <c r="BM49" i="1"/>
  <c r="BM50" i="1"/>
  <c r="BM51" i="1"/>
  <c r="BM52" i="1"/>
  <c r="BM53" i="1"/>
  <c r="BM54" i="1"/>
  <c r="BM55" i="1"/>
  <c r="BM41" i="1"/>
  <c r="AT85" i="1" l="1"/>
  <c r="Z75" i="1"/>
  <c r="S82" i="1" s="1"/>
  <c r="Z82" i="1" s="1"/>
  <c r="Y61" i="1"/>
  <c r="AY60" i="1"/>
  <c r="AX56" i="1"/>
  <c r="AW59" i="1"/>
  <c r="AX59" i="1"/>
  <c r="AX64" i="1"/>
  <c r="AX55" i="1"/>
  <c r="AY56" i="1"/>
  <c r="AW55" i="1"/>
  <c r="AY59" i="1"/>
  <c r="AX60" i="1"/>
  <c r="AY64" i="1"/>
  <c r="AY55" i="1"/>
  <c r="AW63" i="1"/>
  <c r="AX63" i="1"/>
  <c r="AY63" i="1"/>
  <c r="AW62" i="1"/>
  <c r="AW61" i="1"/>
  <c r="AW57" i="1"/>
  <c r="AX53" i="1"/>
  <c r="AX62" i="1"/>
  <c r="AX58" i="1"/>
  <c r="AX54" i="1"/>
  <c r="AY53" i="1"/>
  <c r="AY62" i="1"/>
  <c r="AY58" i="1"/>
  <c r="AY54" i="1"/>
  <c r="AW58" i="1"/>
  <c r="AW54" i="1"/>
  <c r="AW53" i="1"/>
  <c r="AW60" i="1"/>
  <c r="AW56" i="1"/>
  <c r="AX65" i="1"/>
  <c r="AX61" i="1"/>
  <c r="AX57" i="1"/>
  <c r="AY65" i="1"/>
  <c r="AY61" i="1"/>
  <c r="AY57" i="1"/>
  <c r="AW65" i="1"/>
  <c r="AU64" i="1"/>
  <c r="AU63" i="1"/>
  <c r="AW66" i="1" l="1"/>
  <c r="AU66" i="1"/>
  <c r="AX66" i="1"/>
  <c r="AY66" i="1"/>
</calcChain>
</file>

<file path=xl/sharedStrings.xml><?xml version="1.0" encoding="utf-8"?>
<sst xmlns="http://schemas.openxmlformats.org/spreadsheetml/2006/main" count="301" uniqueCount="216">
  <si>
    <t>BTS Expenses Claim Form</t>
  </si>
  <si>
    <t>Accommodation</t>
  </si>
  <si>
    <t>Your Details</t>
  </si>
  <si>
    <t>Full Name:</t>
  </si>
  <si>
    <t>Email:</t>
  </si>
  <si>
    <t>Address:</t>
  </si>
  <si>
    <t>BTS Meeting</t>
  </si>
  <si>
    <t>Norman Aldridge</t>
  </si>
  <si>
    <t>Barnes Prize</t>
  </si>
  <si>
    <t>Paton Prize</t>
  </si>
  <si>
    <t>Achievement Award (Mid Career)</t>
  </si>
  <si>
    <t>Student Bursary Expenses</t>
  </si>
  <si>
    <t>BTS Conference Speaker's Expenses</t>
  </si>
  <si>
    <t>Meeting Expenses - trustees</t>
  </si>
  <si>
    <t>Meeting Expenses - non-trustees</t>
  </si>
  <si>
    <t>Ambassadors Scheme</t>
  </si>
  <si>
    <t>ASCEPT Speaker's Expenses</t>
  </si>
  <si>
    <t>PATDD Speaker's Expenses</t>
  </si>
  <si>
    <t>Travel Award</t>
  </si>
  <si>
    <t>BTS Travel Award</t>
  </si>
  <si>
    <t>BTS Annual Congress</t>
  </si>
  <si>
    <t>Gordan Gibson Travel Award</t>
  </si>
  <si>
    <t>Gay Hawksworth Travel Award</t>
  </si>
  <si>
    <t>Vacation Scholarship</t>
  </si>
  <si>
    <t>Frank Sullivan Award (Early Career)</t>
  </si>
  <si>
    <t>Malcom Blackwell Award</t>
  </si>
  <si>
    <t>President's Award</t>
  </si>
  <si>
    <t>Recognition Award</t>
  </si>
  <si>
    <t>Travel</t>
  </si>
  <si>
    <t>Other</t>
  </si>
  <si>
    <t>xxxx</t>
  </si>
  <si>
    <t>Column1</t>
  </si>
  <si>
    <t>Column2</t>
  </si>
  <si>
    <t>Purpose for which expenses claimed (please select one):</t>
  </si>
  <si>
    <t>Please Select …</t>
  </si>
  <si>
    <t>Date(s) for which claimed</t>
  </si>
  <si>
    <t>Your Claim</t>
  </si>
  <si>
    <t>Currency:</t>
  </si>
  <si>
    <t>£</t>
  </si>
  <si>
    <t>€</t>
  </si>
  <si>
    <t>$</t>
  </si>
  <si>
    <t>Fr</t>
  </si>
  <si>
    <t>kr</t>
  </si>
  <si>
    <t>Kč</t>
  </si>
  <si>
    <t>zł</t>
  </si>
  <si>
    <t>Ft</t>
  </si>
  <si>
    <t>лв</t>
  </si>
  <si>
    <t>kn</t>
  </si>
  <si>
    <t>₴</t>
  </si>
  <si>
    <t>₺</t>
  </si>
  <si>
    <t>L</t>
  </si>
  <si>
    <t>Дин.</t>
  </si>
  <si>
    <t>den</t>
  </si>
  <si>
    <t>Lek</t>
  </si>
  <si>
    <t>KM</t>
  </si>
  <si>
    <t>Br</t>
  </si>
  <si>
    <t>A$</t>
  </si>
  <si>
    <t>C$</t>
  </si>
  <si>
    <t>¥</t>
  </si>
  <si>
    <t>₩</t>
  </si>
  <si>
    <t>₹</t>
  </si>
  <si>
    <t>₽</t>
  </si>
  <si>
    <t>₪</t>
  </si>
  <si>
    <t>R$</t>
  </si>
  <si>
    <t>R</t>
  </si>
  <si>
    <t>Subsistence</t>
  </si>
  <si>
    <t>Cost</t>
  </si>
  <si>
    <t>֏</t>
  </si>
  <si>
    <t>₼</t>
  </si>
  <si>
    <t>₾</t>
  </si>
  <si>
    <t>Europe</t>
  </si>
  <si>
    <t>ƒ</t>
  </si>
  <si>
    <t>BZ$</t>
  </si>
  <si>
    <t>$b</t>
  </si>
  <si>
    <t>₣</t>
  </si>
  <si>
    <t>CF</t>
  </si>
  <si>
    <t>₡</t>
  </si>
  <si>
    <t>₱</t>
  </si>
  <si>
    <t>RD$</t>
  </si>
  <si>
    <t>Q</t>
  </si>
  <si>
    <t>G</t>
  </si>
  <si>
    <t>J$</t>
  </si>
  <si>
    <t>B/.</t>
  </si>
  <si>
    <t>₲</t>
  </si>
  <si>
    <t>S/.</t>
  </si>
  <si>
    <t>TT$</t>
  </si>
  <si>
    <t>$U</t>
  </si>
  <si>
    <t>Bs</t>
  </si>
  <si>
    <t>₫</t>
  </si>
  <si>
    <t>฿</t>
  </si>
  <si>
    <t>៛</t>
  </si>
  <si>
    <t>Rf</t>
  </si>
  <si>
    <t>₨</t>
  </si>
  <si>
    <t>؋</t>
  </si>
  <si>
    <t>SM</t>
  </si>
  <si>
    <t>₮</t>
  </si>
  <si>
    <t>m</t>
  </si>
  <si>
    <t>сум</t>
  </si>
  <si>
    <t>₸</t>
  </si>
  <si>
    <t>৳</t>
  </si>
  <si>
    <t>Nu.</t>
  </si>
  <si>
    <t>K</t>
  </si>
  <si>
    <t>Rp</t>
  </si>
  <si>
    <t>₭</t>
  </si>
  <si>
    <t>RM</t>
  </si>
  <si>
    <t>NT$</t>
  </si>
  <si>
    <t>د.ت</t>
  </si>
  <si>
    <t>₦</t>
  </si>
  <si>
    <t>دج</t>
  </si>
  <si>
    <t>Kz</t>
  </si>
  <si>
    <t>P</t>
  </si>
  <si>
    <t>FBu</t>
  </si>
  <si>
    <t>CFA</t>
  </si>
  <si>
    <t>FCFA</t>
  </si>
  <si>
    <t>FC</t>
  </si>
  <si>
    <t>Fdj</t>
  </si>
  <si>
    <t>Nkf</t>
  </si>
  <si>
    <t>D</t>
  </si>
  <si>
    <t>¢</t>
  </si>
  <si>
    <t>FG</t>
  </si>
  <si>
    <t>KSh</t>
  </si>
  <si>
    <t>ل.د</t>
  </si>
  <si>
    <t>Ar</t>
  </si>
  <si>
    <t>DH</t>
  </si>
  <si>
    <t>MT</t>
  </si>
  <si>
    <t>R₣</t>
  </si>
  <si>
    <t>Db</t>
  </si>
  <si>
    <t>Le</t>
  </si>
  <si>
    <t>S</t>
  </si>
  <si>
    <t>ج.س</t>
  </si>
  <si>
    <t>TSh</t>
  </si>
  <si>
    <t>USh</t>
  </si>
  <si>
    <t>SS£</t>
  </si>
  <si>
    <t>د.إ</t>
  </si>
  <si>
    <t>﷼</t>
  </si>
  <si>
    <t>UM</t>
  </si>
  <si>
    <t>د.ك</t>
  </si>
  <si>
    <t>د.أ</t>
  </si>
  <si>
    <t>.د.ب</t>
  </si>
  <si>
    <t>د.ع</t>
  </si>
  <si>
    <t>T$</t>
  </si>
  <si>
    <t>VT</t>
  </si>
  <si>
    <t>(Please Select)</t>
  </si>
  <si>
    <t>(Mandatory)</t>
  </si>
  <si>
    <t>Region of Travel (please select one):</t>
  </si>
  <si>
    <t>UK</t>
  </si>
  <si>
    <t>US - East Coast</t>
  </si>
  <si>
    <t>US - West Coast</t>
  </si>
  <si>
    <t>Rest of World</t>
  </si>
  <si>
    <t>Please select …</t>
  </si>
  <si>
    <t>01_Travel - Train</t>
  </si>
  <si>
    <t>02_Travel - Flight</t>
  </si>
  <si>
    <t>03_Travel - Road (car)</t>
  </si>
  <si>
    <t>04_Travel - Road (Taxi)</t>
  </si>
  <si>
    <t>05_Accommodation</t>
  </si>
  <si>
    <t>06_Subsistence</t>
  </si>
  <si>
    <t>07_Other</t>
  </si>
  <si>
    <t>Descriptor</t>
  </si>
  <si>
    <t>must be within train or flight allowance</t>
  </si>
  <si>
    <t>Other used?</t>
  </si>
  <si>
    <t>Flight?</t>
  </si>
  <si>
    <t>Claim Type</t>
  </si>
  <si>
    <t>Brief Description</t>
  </si>
  <si>
    <t>Region</t>
  </si>
  <si>
    <t>01_UK</t>
  </si>
  <si>
    <t>02_Europe</t>
  </si>
  <si>
    <t>03_US - East Coast</t>
  </si>
  <si>
    <t>04_US - West Coast</t>
  </si>
  <si>
    <t>05_Rest of World</t>
  </si>
  <si>
    <t xml:space="preserve">  Please select …</t>
  </si>
  <si>
    <t>Train?</t>
  </si>
  <si>
    <t>Car?</t>
  </si>
  <si>
    <t>Taxi?</t>
  </si>
  <si>
    <t>p per mile</t>
  </si>
  <si>
    <t>Total Above</t>
  </si>
  <si>
    <t>Mileage</t>
  </si>
  <si>
    <t>(Mandatory: give start and end destination of each journey)</t>
  </si>
  <si>
    <r>
      <t xml:space="preserve">Please note that all costs should be entered in </t>
    </r>
    <r>
      <rPr>
        <b/>
        <u/>
        <sz val="14"/>
        <color theme="1"/>
        <rFont val="Verdana"/>
        <family val="2"/>
      </rPr>
      <t>one currency</t>
    </r>
    <r>
      <rPr>
        <b/>
        <sz val="14"/>
        <color theme="1"/>
        <rFont val="Verdana"/>
        <family val="2"/>
      </rPr>
      <t>. Please use an additional form for each currency.</t>
    </r>
  </si>
  <si>
    <t>Summary</t>
  </si>
  <si>
    <t>03_Travel - Road (Taxi)</t>
  </si>
  <si>
    <t>04_Accommodation</t>
  </si>
  <si>
    <t>05_Subsistence</t>
  </si>
  <si>
    <t>06_Other</t>
  </si>
  <si>
    <t>Total Claim:</t>
  </si>
  <si>
    <t>1 = GBP, 0 = other currency</t>
  </si>
  <si>
    <t>1 = CER entered, 0 = no CER</t>
  </si>
  <si>
    <t>a</t>
  </si>
  <si>
    <t>b</t>
  </si>
  <si>
    <t>a+b</t>
  </si>
  <si>
    <t>Travel Policy &amp; Procedures</t>
  </si>
  <si>
    <t xml:space="preserve">Overview </t>
  </si>
  <si>
    <r>
      <t>The policy and procedures in this document apply to anyone travelling on approved British Toxicology Society (BTS) business, such as Officers and members of Executive Committee, its Subcommittees, and invited speakers at BTS meetings. It is effective from 1</t>
    </r>
    <r>
      <rPr>
        <vertAlign val="superscript"/>
        <sz val="10"/>
        <color rgb="FF000000"/>
        <rFont val="Verdana"/>
        <family val="2"/>
      </rPr>
      <t>st</t>
    </r>
    <r>
      <rPr>
        <sz val="10"/>
        <color rgb="FF000000"/>
        <rFont val="Verdana"/>
        <family val="2"/>
      </rPr>
      <t xml:space="preserve"> October 2022. </t>
    </r>
  </si>
  <si>
    <t xml:space="preserve">Policy </t>
  </si>
  <si>
    <t>Travel Allowances</t>
  </si>
  <si>
    <r>
      <t>1</t>
    </r>
    <r>
      <rPr>
        <i/>
        <sz val="9"/>
        <color rgb="FF000000"/>
        <rFont val="Verdana"/>
        <family val="2"/>
      </rPr>
      <t xml:space="preserve">Preferred mode of travel for UK. </t>
    </r>
    <r>
      <rPr>
        <b/>
        <i/>
        <vertAlign val="superscript"/>
        <sz val="9"/>
        <color rgb="FF000000"/>
        <rFont val="Verdana"/>
        <family val="2"/>
      </rPr>
      <t>2</t>
    </r>
    <r>
      <rPr>
        <i/>
        <sz val="9"/>
        <color rgb="FF000000"/>
        <rFont val="Verdana"/>
        <family val="2"/>
      </rPr>
      <t xml:space="preserve">Economy class only unless prior authorisation received from the BTS Treasurer. </t>
    </r>
    <r>
      <rPr>
        <b/>
        <i/>
        <vertAlign val="superscript"/>
        <sz val="9"/>
        <color rgb="FF000000"/>
        <rFont val="Verdana"/>
        <family val="2"/>
      </rPr>
      <t>3</t>
    </r>
    <r>
      <rPr>
        <i/>
        <sz val="9"/>
        <color rgb="FF000000"/>
        <rFont val="Verdana"/>
        <family val="2"/>
      </rPr>
      <t xml:space="preserve">Only acceptable if less expensive than rail fare </t>
    </r>
    <r>
      <rPr>
        <i/>
        <u/>
        <sz val="9"/>
        <color rgb="FF000000"/>
        <rFont val="Verdana"/>
        <family val="2"/>
      </rPr>
      <t>or</t>
    </r>
    <r>
      <rPr>
        <i/>
        <sz val="9"/>
        <color rgb="FF000000"/>
        <rFont val="Verdana"/>
        <family val="2"/>
      </rPr>
      <t xml:space="preserve"> if train journey would exceed 5 hours. </t>
    </r>
    <r>
      <rPr>
        <b/>
        <i/>
        <vertAlign val="superscript"/>
        <sz val="9"/>
        <color rgb="FF000000"/>
        <rFont val="Verdana"/>
        <family val="2"/>
      </rPr>
      <t>4</t>
    </r>
    <r>
      <rPr>
        <i/>
        <sz val="9"/>
        <color rgb="FF000000"/>
        <rFont val="Verdana"/>
        <family val="2"/>
      </rPr>
      <t>Only allowable if public transport not practical or possible. The BTS accepts no responsibility for the roadworthiness or insurance cover of any privately-owned motor vehicle used on Society business. Requires pre-authorisation by BTS Treasurer.</t>
    </r>
    <r>
      <rPr>
        <b/>
        <i/>
        <vertAlign val="superscript"/>
        <sz val="9"/>
        <color rgb="FF000000"/>
        <rFont val="Verdana"/>
        <family val="2"/>
      </rPr>
      <t xml:space="preserve"> 5</t>
    </r>
    <r>
      <rPr>
        <i/>
        <sz val="9"/>
        <color rgb="FF000000"/>
        <rFont val="Verdana"/>
        <family val="2"/>
      </rPr>
      <t xml:space="preserve">Maximum of 300 miles per return trip. </t>
    </r>
    <r>
      <rPr>
        <b/>
        <i/>
        <vertAlign val="superscript"/>
        <sz val="9"/>
        <color rgb="FF000000"/>
        <rFont val="Verdana"/>
        <family val="2"/>
      </rPr>
      <t>6</t>
    </r>
    <r>
      <rPr>
        <i/>
        <sz val="9"/>
        <color rgb="FF000000"/>
        <rFont val="Verdana"/>
        <family val="2"/>
      </rPr>
      <t xml:space="preserve">Only allowable when used in combination with train or air travel. Combined cost must be within maximum allowance for train or air travel. </t>
    </r>
  </si>
  <si>
    <t xml:space="preserve">Accommodation </t>
  </si>
  <si>
    <r>
      <t xml:space="preserve">For most BTS business meetings, accommodation expenses cannot be reimbursed. Where deemed necessary, accommodation costs must be authorised in advance by the BTS Treasurer. The costs for an overnight stay should not exceed £150 per night for a London based establishment and £100 per night for those based outside of London. Rates should be for a single room with </t>
    </r>
    <r>
      <rPr>
        <i/>
        <sz val="10"/>
        <color rgb="FF000000"/>
        <rFont val="Verdana"/>
        <family val="2"/>
      </rPr>
      <t>en suite</t>
    </r>
    <r>
      <rPr>
        <sz val="10"/>
        <color rgb="FF000000"/>
        <rFont val="Verdana"/>
        <family val="2"/>
      </rPr>
      <t xml:space="preserve"> on a Bed &amp; Breakfast basis and include service charges &amp; VAT &amp; any other Taxes (where appropriate). </t>
    </r>
  </si>
  <si>
    <t>Accommodation for invited speakers at BTS meetings will be in accordance with the letter of invitation. In general, the maximum claims (in addition to air/train fares) for this category will be £150 (London) or £100 (as outlined above).</t>
  </si>
  <si>
    <t xml:space="preserve">Subsistence </t>
  </si>
  <si>
    <r>
      <t xml:space="preserve">Subsistence expenses are not paid by the BTS for any meetings undertaken by those on BTS business. However, if an attendee requires to stay overnight, then the Society will allow for a maximum of </t>
    </r>
    <r>
      <rPr>
        <b/>
        <sz val="10"/>
        <color rgb="FF000000"/>
        <rFont val="Verdana"/>
        <family val="2"/>
      </rPr>
      <t>£25</t>
    </r>
    <r>
      <rPr>
        <sz val="10"/>
        <color rgb="FF000000"/>
        <rFont val="Verdana"/>
        <family val="2"/>
      </rPr>
      <t xml:space="preserve"> for the cost of an evening meal if subsistence was not provided at the meeting itself. Please note that the Society will </t>
    </r>
    <r>
      <rPr>
        <b/>
        <sz val="10"/>
        <color rgb="FF000000"/>
        <rFont val="Verdana"/>
        <family val="2"/>
      </rPr>
      <t xml:space="preserve">not reimburse the cost of alcoholic beverages purchased. </t>
    </r>
    <r>
      <rPr>
        <sz val="10"/>
        <color rgb="FF000000"/>
        <rFont val="Verdana"/>
        <family val="2"/>
      </rPr>
      <t xml:space="preserve">The Society is not responsible for personal expenses such as newspapers, bar bills, excursions, cable TV charges etc. The cost of private telephone calls when staying away on business will not be met. </t>
    </r>
  </si>
  <si>
    <t xml:space="preserve">Claiming Expenses </t>
  </si>
  <si>
    <t xml:space="preserve">All expenses must be claimed using the prescribed Expense Claims Form within 90 days of the event using the attached form. Receipts and bills, especially hotel bills, must be provided with the Expense Claims Form. The BTS Executive Committee has delegated the approval of expense claims conforming to these guidelines to the BTS Treasurer. </t>
  </si>
  <si>
    <t>This is an abridged version of the current Travel Policy. Please click on the following link to access the full policy document.</t>
  </si>
  <si>
    <t>BTS Travel Policy</t>
  </si>
  <si>
    <t>Notes:</t>
  </si>
  <si>
    <t>p/mile</t>
  </si>
  <si>
    <t>Name of Bank or Building Society:</t>
  </si>
  <si>
    <t>Your Bank Details: Accounts Held in the UK</t>
  </si>
  <si>
    <t>Account Number:</t>
  </si>
  <si>
    <t>Account in Name of:</t>
  </si>
  <si>
    <t>Sort Code:</t>
  </si>
  <si>
    <t>-</t>
  </si>
  <si>
    <t>Your Bank Details: Accounts Held Outside the UK</t>
  </si>
  <si>
    <t>IBAN Code:</t>
  </si>
  <si>
    <t>SWIFT/BIC Code</t>
  </si>
  <si>
    <t>Please ensure that you complete this section accurately. The BTS cannot take responsibility for failed payments if the banking information supplied below is incorrect.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</si>
</sst>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2"/>
      <color theme="1"/>
      <name val="Calibri"/>
      <family val="2"/>
      <scheme val="minor"/>
    </font>
    <font>
      <u/>
      <sz val="12"/>
      <color theme="10"/>
      <name val="Calibri"/>
      <family val="2"/>
      <scheme val="minor"/>
    </font>
    <font>
      <sz val="14"/>
      <color theme="1"/>
      <name val="Calibri"/>
      <family val="2"/>
      <scheme val="minor"/>
    </font>
    <font>
      <b/>
      <sz val="22"/>
      <color theme="1"/>
      <name val="Calibri"/>
      <family val="2"/>
      <scheme val="minor"/>
    </font>
    <font>
      <sz val="16"/>
      <color theme="1"/>
      <name val="Calibri"/>
      <family val="2"/>
      <scheme val="minor"/>
    </font>
    <font>
      <u/>
      <sz val="16"/>
      <color rgb="FF0070C0"/>
      <name val="Calibri"/>
      <family val="2"/>
      <scheme val="minor"/>
    </font>
    <font>
      <sz val="16"/>
      <color theme="1"/>
      <name val="Verdana"/>
      <family val="2"/>
    </font>
    <font>
      <b/>
      <sz val="22"/>
      <color theme="1"/>
      <name val="Verdana"/>
      <family val="2"/>
    </font>
    <font>
      <sz val="14"/>
      <color theme="1"/>
      <name val="Verdana"/>
      <family val="2"/>
    </font>
    <font>
      <sz val="12"/>
      <color rgb="FF0432FF"/>
      <name val="Verdana"/>
      <family val="2"/>
    </font>
    <font>
      <sz val="16"/>
      <color rgb="FF0432FF"/>
      <name val="Verdana"/>
      <family val="2"/>
    </font>
    <font>
      <b/>
      <sz val="16"/>
      <color rgb="FF0432FF"/>
      <name val="Verdana"/>
      <family val="2"/>
    </font>
    <font>
      <b/>
      <sz val="16"/>
      <color rgb="FF0070C0"/>
      <name val="Verdana"/>
      <family val="2"/>
    </font>
    <font>
      <sz val="12"/>
      <color rgb="FF0432FF"/>
      <name val="Calibri"/>
      <family val="2"/>
      <scheme val="minor"/>
    </font>
    <font>
      <sz val="14"/>
      <color rgb="FF0432FF"/>
      <name val="Verdana"/>
      <family val="2"/>
    </font>
    <font>
      <u/>
      <sz val="16"/>
      <color theme="10"/>
      <name val="Calibri"/>
      <family val="2"/>
      <scheme val="minor"/>
    </font>
    <font>
      <b/>
      <sz val="12"/>
      <color rgb="FF0432FF"/>
      <name val="Calibri"/>
      <family val="2"/>
      <scheme val="minor"/>
    </font>
    <font>
      <sz val="11"/>
      <color theme="1"/>
      <name val="Verdana"/>
      <family val="2"/>
    </font>
    <font>
      <sz val="11"/>
      <color rgb="FF0432FF"/>
      <name val="Verdana"/>
      <family val="2"/>
    </font>
    <font>
      <sz val="16"/>
      <color rgb="FF0432FF"/>
      <name val="Calibri"/>
      <family val="2"/>
      <scheme val="minor"/>
    </font>
    <font>
      <b/>
      <sz val="20"/>
      <color theme="1"/>
      <name val="Calibri"/>
      <family val="2"/>
      <scheme val="minor"/>
    </font>
    <font>
      <b/>
      <sz val="14"/>
      <color theme="1"/>
      <name val="Verdana"/>
      <family val="2"/>
    </font>
    <font>
      <b/>
      <u/>
      <sz val="14"/>
      <color theme="1"/>
      <name val="Verdana"/>
      <family val="2"/>
    </font>
    <font>
      <b/>
      <sz val="24"/>
      <color theme="1"/>
      <name val="Calibri"/>
      <family val="2"/>
      <scheme val="minor"/>
    </font>
    <font>
      <b/>
      <sz val="16"/>
      <color rgb="FFFF0000"/>
      <name val="Verdana"/>
      <family val="2"/>
    </font>
    <font>
      <b/>
      <sz val="18"/>
      <color rgb="FF000000"/>
      <name val="Verdana"/>
      <family val="2"/>
    </font>
    <font>
      <i/>
      <sz val="10"/>
      <color rgb="FF000000"/>
      <name val="Verdana"/>
      <family val="2"/>
    </font>
    <font>
      <sz val="10"/>
      <color rgb="FF000000"/>
      <name val="Verdana"/>
      <family val="2"/>
    </font>
    <font>
      <b/>
      <sz val="14"/>
      <color rgb="FF0081C5"/>
      <name val="Verdana"/>
      <family val="2"/>
    </font>
    <font>
      <vertAlign val="superscript"/>
      <sz val="10"/>
      <color rgb="FF000000"/>
      <name val="Verdana"/>
      <family val="2"/>
    </font>
    <font>
      <b/>
      <sz val="10"/>
      <color rgb="FF000000"/>
      <name val="Verdana"/>
      <family val="2"/>
    </font>
    <font>
      <b/>
      <i/>
      <vertAlign val="superscript"/>
      <sz val="9"/>
      <color rgb="FF000000"/>
      <name val="Verdana"/>
      <family val="2"/>
    </font>
    <font>
      <i/>
      <sz val="9"/>
      <color rgb="FF000000"/>
      <name val="Verdana"/>
      <family val="2"/>
    </font>
    <font>
      <i/>
      <u/>
      <sz val="9"/>
      <color rgb="FF000000"/>
      <name val="Verdana"/>
      <family val="2"/>
    </font>
    <font>
      <b/>
      <u/>
      <sz val="12"/>
      <color rgb="FF0432FF"/>
      <name val="Calibri"/>
      <family val="2"/>
      <scheme val="minor"/>
    </font>
    <font>
      <b/>
      <sz val="16"/>
      <color rgb="FFC00000"/>
      <name val="Calibri"/>
      <family val="2"/>
      <scheme val="minor"/>
    </font>
    <font>
      <b/>
      <sz val="16"/>
      <color theme="1"/>
      <name val="Verdana"/>
      <family val="2"/>
    </font>
    <font>
      <b/>
      <sz val="18"/>
      <color theme="1"/>
      <name val="Verdana"/>
      <family val="2"/>
    </font>
    <font>
      <b/>
      <sz val="18"/>
      <color theme="1"/>
      <name val="Calibri"/>
      <family val="2"/>
      <scheme val="minor"/>
    </font>
    <font>
      <sz val="10"/>
      <color theme="1"/>
      <name val="Verdana"/>
      <family val="2"/>
    </font>
  </fonts>
  <fills count="11">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rgb="FFFFC000"/>
        <bgColor indexed="64"/>
      </patternFill>
    </fill>
  </fills>
  <borders count="1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4" tint="0.39997558519241921"/>
      </left>
      <right/>
      <top style="thin">
        <color theme="4" tint="0.39997558519241921"/>
      </top>
      <bottom style="thin">
        <color theme="4" tint="0.39997558519241921"/>
      </bottom>
      <diagonal/>
    </border>
  </borders>
  <cellStyleXfs count="2">
    <xf numFmtId="0" fontId="0" fillId="0" borderId="0"/>
    <xf numFmtId="0" fontId="1" fillId="0" borderId="0" applyNumberFormat="0" applyFill="0" applyBorder="0" applyAlignment="0" applyProtection="0"/>
  </cellStyleXfs>
  <cellXfs count="168">
    <xf numFmtId="0" fontId="0" fillId="0" borderId="0" xfId="0"/>
    <xf numFmtId="0" fontId="0" fillId="3" borderId="0" xfId="0" applyFill="1" applyBorder="1"/>
    <xf numFmtId="0" fontId="27" fillId="3" borderId="0" xfId="0" applyFont="1" applyFill="1" applyBorder="1" applyAlignment="1">
      <alignment horizontal="justify" vertical="center"/>
    </xf>
    <xf numFmtId="0" fontId="34" fillId="3" borderId="0" xfId="1" applyFont="1" applyFill="1" applyBorder="1"/>
    <xf numFmtId="0" fontId="27" fillId="3" borderId="0" xfId="0" applyFont="1" applyFill="1" applyBorder="1" applyAlignment="1">
      <alignment horizontal="left" vertical="center" wrapText="1"/>
    </xf>
    <xf numFmtId="0" fontId="13" fillId="7" borderId="0" xfId="0" applyFont="1" applyFill="1" applyBorder="1" applyProtection="1">
      <protection locked="0"/>
    </xf>
    <xf numFmtId="0" fontId="14" fillId="6" borderId="0" xfId="0" applyFont="1" applyFill="1" applyBorder="1" applyAlignment="1" applyProtection="1">
      <alignment horizontal="center" vertical="center"/>
      <protection locked="0"/>
    </xf>
    <xf numFmtId="0" fontId="14" fillId="6" borderId="7" xfId="0" applyFont="1" applyFill="1" applyBorder="1" applyAlignment="1" applyProtection="1">
      <alignment horizontal="center" vertical="center"/>
      <protection locked="0"/>
    </xf>
    <xf numFmtId="0" fontId="0" fillId="0" borderId="2" xfId="0" applyFill="1" applyBorder="1" applyProtection="1"/>
    <xf numFmtId="0" fontId="0" fillId="3" borderId="2" xfId="0" applyFill="1" applyBorder="1" applyProtection="1"/>
    <xf numFmtId="0" fontId="0" fillId="3" borderId="3" xfId="0" applyFill="1" applyBorder="1" applyProtection="1"/>
    <xf numFmtId="0" fontId="0" fillId="3" borderId="0" xfId="0" applyFill="1" applyProtection="1"/>
    <xf numFmtId="0" fontId="0" fillId="0" borderId="0" xfId="0" applyFill="1" applyBorder="1" applyProtection="1"/>
    <xf numFmtId="0" fontId="0" fillId="0" borderId="0" xfId="0" applyBorder="1" applyProtection="1"/>
    <xf numFmtId="0" fontId="0" fillId="3" borderId="5" xfId="0" applyFill="1" applyBorder="1" applyProtection="1"/>
    <xf numFmtId="0" fontId="0" fillId="0" borderId="0" xfId="0" applyProtection="1"/>
    <xf numFmtId="0" fontId="1" fillId="0" borderId="0" xfId="1" applyBorder="1" applyProtection="1"/>
    <xf numFmtId="0" fontId="0" fillId="4" borderId="0" xfId="0" applyFill="1" applyBorder="1" applyProtection="1"/>
    <xf numFmtId="0" fontId="0" fillId="4" borderId="0" xfId="0" applyFont="1" applyFill="1" applyBorder="1" applyProtection="1"/>
    <xf numFmtId="0" fontId="0" fillId="3" borderId="0" xfId="0" applyFill="1" applyBorder="1" applyProtection="1"/>
    <xf numFmtId="0" fontId="0" fillId="8" borderId="0" xfId="0" applyFill="1" applyBorder="1" applyProtection="1"/>
    <xf numFmtId="0" fontId="0" fillId="0" borderId="0" xfId="0" applyFill="1" applyProtection="1"/>
    <xf numFmtId="0" fontId="13" fillId="0" borderId="0" xfId="0" applyFont="1" applyBorder="1" applyProtection="1"/>
    <xf numFmtId="0" fontId="0" fillId="7" borderId="0" xfId="0" applyFill="1" applyBorder="1" applyProtection="1"/>
    <xf numFmtId="0" fontId="0" fillId="4" borderId="9" xfId="0" applyFont="1" applyFill="1" applyBorder="1" applyProtection="1"/>
    <xf numFmtId="0" fontId="6" fillId="3" borderId="0" xfId="0" applyFont="1" applyFill="1" applyBorder="1" applyProtection="1"/>
    <xf numFmtId="0" fontId="0" fillId="9" borderId="0" xfId="0" applyFill="1" applyBorder="1" applyProtection="1"/>
    <xf numFmtId="0" fontId="0" fillId="10" borderId="0" xfId="0" applyFill="1" applyBorder="1" applyProtection="1"/>
    <xf numFmtId="0" fontId="0" fillId="0" borderId="7" xfId="0" applyFill="1" applyBorder="1" applyProtection="1"/>
    <xf numFmtId="0" fontId="0" fillId="0" borderId="7" xfId="0" applyBorder="1" applyProtection="1"/>
    <xf numFmtId="0" fontId="0" fillId="3" borderId="8" xfId="0" applyFill="1" applyBorder="1" applyProtection="1"/>
    <xf numFmtId="0" fontId="0" fillId="3" borderId="0" xfId="0" applyFont="1" applyFill="1" applyProtection="1"/>
    <xf numFmtId="0" fontId="0" fillId="3" borderId="0" xfId="0" applyFont="1" applyFill="1" applyBorder="1" applyProtection="1"/>
    <xf numFmtId="0" fontId="3" fillId="3" borderId="0" xfId="0" applyFont="1" applyFill="1" applyBorder="1" applyAlignment="1" applyProtection="1">
      <alignment vertical="center"/>
    </xf>
    <xf numFmtId="0" fontId="5" fillId="3" borderId="0" xfId="1" applyFont="1" applyFill="1" applyBorder="1" applyProtection="1"/>
    <xf numFmtId="0" fontId="15" fillId="3" borderId="0" xfId="1" applyFont="1" applyFill="1" applyBorder="1" applyAlignment="1" applyProtection="1"/>
    <xf numFmtId="0" fontId="4" fillId="3" borderId="0" xfId="0" applyFont="1" applyFill="1" applyBorder="1" applyAlignment="1" applyProtection="1"/>
    <xf numFmtId="0" fontId="2" fillId="3" borderId="0" xfId="0" applyFont="1" applyFill="1" applyBorder="1" applyAlignment="1" applyProtection="1">
      <alignment vertical="center"/>
    </xf>
    <xf numFmtId="0" fontId="1" fillId="3" borderId="0" xfId="1" applyFill="1" applyBorder="1" applyAlignment="1" applyProtection="1">
      <alignment horizontal="center" vertical="center"/>
    </xf>
    <xf numFmtId="0" fontId="6" fillId="3" borderId="0" xfId="0" applyFont="1" applyFill="1" applyBorder="1" applyAlignment="1" applyProtection="1">
      <alignment vertical="center"/>
    </xf>
    <xf numFmtId="0" fontId="35" fillId="3" borderId="0" xfId="0" applyFont="1" applyFill="1" applyBorder="1" applyProtection="1"/>
    <xf numFmtId="0" fontId="8" fillId="2" borderId="1" xfId="0" applyFont="1" applyFill="1" applyBorder="1" applyAlignment="1" applyProtection="1"/>
    <xf numFmtId="0" fontId="8" fillId="2" borderId="2" xfId="0" applyFont="1" applyFill="1" applyBorder="1" applyAlignment="1" applyProtection="1"/>
    <xf numFmtId="0" fontId="8" fillId="2" borderId="3" xfId="0" applyFont="1" applyFill="1" applyBorder="1" applyAlignment="1" applyProtection="1"/>
    <xf numFmtId="0" fontId="8" fillId="2" borderId="4" xfId="0" applyFont="1" applyFill="1" applyBorder="1" applyAlignment="1" applyProtection="1"/>
    <xf numFmtId="0" fontId="8" fillId="2" borderId="0" xfId="0" applyFont="1" applyFill="1" applyBorder="1" applyAlignment="1" applyProtection="1"/>
    <xf numFmtId="0" fontId="8" fillId="2" borderId="5" xfId="0" applyFont="1" applyFill="1" applyBorder="1" applyAlignment="1" applyProtection="1"/>
    <xf numFmtId="0" fontId="35" fillId="3" borderId="0" xfId="0" applyFont="1" applyFill="1" applyProtection="1"/>
    <xf numFmtId="0" fontId="0" fillId="2" borderId="4" xfId="0" applyFill="1" applyBorder="1" applyAlignment="1" applyProtection="1">
      <alignment horizontal="right" vertical="center"/>
    </xf>
    <xf numFmtId="0" fontId="0" fillId="2" borderId="6" xfId="0" applyFill="1" applyBorder="1" applyAlignment="1" applyProtection="1">
      <alignment horizontal="right" vertical="center"/>
    </xf>
    <xf numFmtId="0" fontId="6" fillId="3" borderId="0" xfId="0" applyFont="1" applyFill="1" applyBorder="1" applyAlignment="1" applyProtection="1"/>
    <xf numFmtId="0" fontId="6" fillId="2" borderId="0" xfId="0" applyFont="1" applyFill="1" applyBorder="1" applyProtection="1"/>
    <xf numFmtId="0" fontId="0" fillId="2" borderId="0" xfId="0" applyFill="1" applyBorder="1" applyProtection="1"/>
    <xf numFmtId="0" fontId="0" fillId="2" borderId="0" xfId="0" applyFill="1" applyBorder="1" applyAlignment="1" applyProtection="1">
      <alignment horizontal="right"/>
    </xf>
    <xf numFmtId="0" fontId="0" fillId="2" borderId="7" xfId="0" applyFill="1" applyBorder="1" applyAlignment="1" applyProtection="1">
      <alignment horizontal="right"/>
    </xf>
    <xf numFmtId="0" fontId="37" fillId="2" borderId="0" xfId="0" applyFont="1" applyFill="1" applyBorder="1" applyProtection="1"/>
    <xf numFmtId="0" fontId="36" fillId="2" borderId="0" xfId="0" applyFont="1" applyFill="1" applyBorder="1" applyProtection="1"/>
    <xf numFmtId="0" fontId="38" fillId="2" borderId="0" xfId="0" applyFont="1" applyFill="1" applyBorder="1" applyAlignment="1" applyProtection="1">
      <alignment horizontal="right"/>
    </xf>
    <xf numFmtId="0" fontId="24" fillId="3" borderId="0" xfId="0" applyFont="1" applyFill="1" applyBorder="1" applyProtection="1"/>
    <xf numFmtId="0" fontId="4" fillId="3" borderId="0" xfId="0" applyFont="1" applyFill="1" applyBorder="1" applyProtection="1"/>
    <xf numFmtId="2" fontId="6" fillId="2" borderId="0" xfId="0" applyNumberFormat="1" applyFont="1" applyFill="1" applyBorder="1" applyAlignment="1" applyProtection="1">
      <alignment horizontal="center"/>
    </xf>
    <xf numFmtId="0" fontId="7" fillId="3" borderId="0" xfId="0" applyFont="1" applyFill="1" applyBorder="1" applyAlignment="1" applyProtection="1">
      <alignment horizontal="center" vertical="center"/>
    </xf>
    <xf numFmtId="0" fontId="18" fillId="7" borderId="0" xfId="0" applyFont="1" applyFill="1" applyBorder="1" applyAlignment="1" applyProtection="1">
      <alignment horizontal="center" vertical="center"/>
      <protection locked="0"/>
    </xf>
    <xf numFmtId="0" fontId="4" fillId="3" borderId="0" xfId="0" applyFont="1" applyFill="1" applyBorder="1" applyAlignment="1" applyProtection="1">
      <alignment horizontal="right"/>
    </xf>
    <xf numFmtId="0" fontId="10" fillId="3" borderId="0" xfId="0" applyFont="1" applyFill="1" applyBorder="1" applyAlignment="1" applyProtection="1">
      <alignment horizontal="left" vertical="center" shrinkToFit="1"/>
    </xf>
    <xf numFmtId="0" fontId="14" fillId="7" borderId="0" xfId="0" applyFont="1" applyFill="1" applyBorder="1" applyAlignment="1" applyProtection="1">
      <alignment horizontal="center"/>
      <protection locked="0"/>
    </xf>
    <xf numFmtId="0" fontId="14" fillId="7" borderId="4" xfId="0" applyFont="1" applyFill="1" applyBorder="1" applyAlignment="1" applyProtection="1">
      <alignment horizontal="left" vertical="center" wrapText="1" shrinkToFit="1"/>
      <protection locked="0"/>
    </xf>
    <xf numFmtId="0" fontId="14" fillId="7" borderId="0" xfId="0" applyFont="1" applyFill="1" applyBorder="1" applyAlignment="1" applyProtection="1">
      <alignment horizontal="left" vertical="center" wrapText="1" shrinkToFit="1"/>
      <protection locked="0"/>
    </xf>
    <xf numFmtId="0" fontId="14" fillId="7" borderId="5" xfId="0" applyFont="1" applyFill="1" applyBorder="1" applyAlignment="1" applyProtection="1">
      <alignment horizontal="left" vertical="center" wrapText="1" shrinkToFit="1"/>
      <protection locked="0"/>
    </xf>
    <xf numFmtId="0" fontId="16" fillId="0" borderId="0" xfId="0" applyFont="1" applyBorder="1" applyAlignment="1" applyProtection="1">
      <alignment horizontal="center"/>
    </xf>
    <xf numFmtId="0" fontId="11" fillId="6" borderId="0" xfId="0" applyFont="1" applyFill="1" applyBorder="1" applyAlignment="1" applyProtection="1">
      <alignment horizontal="left"/>
      <protection locked="0"/>
    </xf>
    <xf numFmtId="0" fontId="21" fillId="3" borderId="0" xfId="0" applyFont="1" applyFill="1" applyBorder="1" applyAlignment="1" applyProtection="1">
      <alignment horizontal="center"/>
    </xf>
    <xf numFmtId="2" fontId="14" fillId="6" borderId="7" xfId="0" applyNumberFormat="1" applyFont="1" applyFill="1" applyBorder="1" applyAlignment="1" applyProtection="1">
      <alignment horizontal="center" vertical="center"/>
      <protection locked="0"/>
    </xf>
    <xf numFmtId="2" fontId="14" fillId="6" borderId="8" xfId="0" applyNumberFormat="1" applyFont="1" applyFill="1" applyBorder="1" applyAlignment="1" applyProtection="1">
      <alignment horizontal="center" vertical="center"/>
      <protection locked="0"/>
    </xf>
    <xf numFmtId="2" fontId="14" fillId="6" borderId="0" xfId="0" applyNumberFormat="1" applyFont="1" applyFill="1" applyBorder="1" applyAlignment="1" applyProtection="1">
      <alignment horizontal="center" vertical="center"/>
      <protection locked="0"/>
    </xf>
    <xf numFmtId="2" fontId="14" fillId="6" borderId="5" xfId="0" applyNumberFormat="1" applyFont="1" applyFill="1" applyBorder="1" applyAlignment="1" applyProtection="1">
      <alignment horizontal="center" vertical="center"/>
      <protection locked="0"/>
    </xf>
    <xf numFmtId="0" fontId="23" fillId="3" borderId="0" xfId="0" applyFont="1" applyFill="1" applyBorder="1" applyAlignment="1" applyProtection="1">
      <alignment horizontal="center" vertical="center"/>
    </xf>
    <xf numFmtId="0" fontId="12" fillId="6" borderId="0" xfId="0" applyFont="1" applyFill="1" applyBorder="1" applyAlignment="1" applyProtection="1">
      <alignment horizontal="left"/>
      <protection locked="0"/>
    </xf>
    <xf numFmtId="0" fontId="9" fillId="3" borderId="0" xfId="0" applyFont="1" applyFill="1" applyBorder="1" applyAlignment="1" applyProtection="1">
      <alignment horizontal="center"/>
    </xf>
    <xf numFmtId="0" fontId="14" fillId="5" borderId="0"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xf>
    <xf numFmtId="0" fontId="1" fillId="6" borderId="0" xfId="1" applyFill="1" applyBorder="1" applyAlignment="1" applyProtection="1">
      <alignment horizontal="left"/>
      <protection locked="0"/>
    </xf>
    <xf numFmtId="0" fontId="8" fillId="6" borderId="4" xfId="0" applyFont="1" applyFill="1" applyBorder="1" applyAlignment="1" applyProtection="1">
      <alignment horizontal="left" vertical="center"/>
      <protection locked="0"/>
    </xf>
    <xf numFmtId="0" fontId="8" fillId="6" borderId="0" xfId="0" applyFont="1" applyFill="1" applyBorder="1" applyAlignment="1" applyProtection="1">
      <alignment horizontal="left" vertical="center"/>
      <protection locked="0"/>
    </xf>
    <xf numFmtId="0" fontId="8" fillId="6" borderId="5" xfId="0" applyFont="1" applyFill="1" applyBorder="1" applyAlignment="1" applyProtection="1">
      <alignment horizontal="left" vertical="center"/>
      <protection locked="0"/>
    </xf>
    <xf numFmtId="0" fontId="8" fillId="2" borderId="1" xfId="0" applyFont="1" applyFill="1" applyBorder="1" applyAlignment="1" applyProtection="1">
      <alignment horizontal="center"/>
    </xf>
    <xf numFmtId="0" fontId="8" fillId="2" borderId="2" xfId="0" applyFont="1" applyFill="1" applyBorder="1" applyAlignment="1" applyProtection="1">
      <alignment horizontal="center"/>
    </xf>
    <xf numFmtId="0" fontId="8" fillId="2" borderId="3" xfId="0" applyFont="1" applyFill="1" applyBorder="1" applyAlignment="1" applyProtection="1">
      <alignment horizontal="center"/>
    </xf>
    <xf numFmtId="0" fontId="17" fillId="2" borderId="4"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17" fillId="2" borderId="5" xfId="0" applyFont="1" applyFill="1" applyBorder="1" applyAlignment="1" applyProtection="1">
      <alignment horizontal="center" vertical="center"/>
    </xf>
    <xf numFmtId="0" fontId="14" fillId="6" borderId="4" xfId="0" applyFont="1" applyFill="1" applyBorder="1" applyAlignment="1" applyProtection="1">
      <alignment horizontal="left" vertical="center"/>
      <protection locked="0"/>
    </xf>
    <xf numFmtId="0" fontId="14" fillId="6" borderId="0" xfId="0" applyFont="1" applyFill="1" applyBorder="1" applyAlignment="1" applyProtection="1">
      <alignment horizontal="left" vertical="center"/>
      <protection locked="0"/>
    </xf>
    <xf numFmtId="0" fontId="14" fillId="6" borderId="5" xfId="0" applyFont="1" applyFill="1" applyBorder="1" applyAlignment="1" applyProtection="1">
      <alignment horizontal="left" vertical="center"/>
      <protection locked="0"/>
    </xf>
    <xf numFmtId="0" fontId="0" fillId="2" borderId="4" xfId="0" applyFill="1" applyBorder="1" applyAlignment="1" applyProtection="1">
      <alignment horizontal="center"/>
    </xf>
    <xf numFmtId="0" fontId="0" fillId="2" borderId="0" xfId="0" applyFill="1" applyBorder="1" applyAlignment="1" applyProtection="1">
      <alignment horizontal="center"/>
    </xf>
    <xf numFmtId="0" fontId="0" fillId="2" borderId="5" xfId="0" applyFill="1" applyBorder="1" applyAlignment="1" applyProtection="1">
      <alignment horizontal="center"/>
    </xf>
    <xf numFmtId="0" fontId="14" fillId="7" borderId="0" xfId="0" applyFont="1" applyFill="1" applyBorder="1" applyAlignment="1" applyProtection="1">
      <alignment horizontal="center" vertical="center"/>
      <protection locked="0"/>
    </xf>
    <xf numFmtId="0" fontId="19" fillId="2" borderId="0" xfId="0" applyFont="1" applyFill="1" applyBorder="1" applyAlignment="1" applyProtection="1">
      <alignment horizontal="center"/>
    </xf>
    <xf numFmtId="0" fontId="8" fillId="2" borderId="2"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14" fillId="7" borderId="6" xfId="0" applyFont="1" applyFill="1" applyBorder="1" applyAlignment="1" applyProtection="1">
      <alignment horizontal="left" vertical="center" wrapText="1" shrinkToFit="1"/>
      <protection locked="0"/>
    </xf>
    <xf numFmtId="0" fontId="14" fillId="7" borderId="7" xfId="0" applyFont="1" applyFill="1" applyBorder="1" applyAlignment="1" applyProtection="1">
      <alignment horizontal="left" vertical="center" wrapText="1" shrinkToFit="1"/>
      <protection locked="0"/>
    </xf>
    <xf numFmtId="0" fontId="14" fillId="7" borderId="8" xfId="0" applyFont="1" applyFill="1" applyBorder="1" applyAlignment="1" applyProtection="1">
      <alignment horizontal="left" vertical="center" wrapText="1" shrinkToFit="1"/>
      <protection locked="0"/>
    </xf>
    <xf numFmtId="0" fontId="8" fillId="6" borderId="6" xfId="0" applyFont="1" applyFill="1" applyBorder="1" applyAlignment="1" applyProtection="1">
      <alignment horizontal="left" vertical="center"/>
      <protection locked="0"/>
    </xf>
    <xf numFmtId="0" fontId="8" fillId="6" borderId="7" xfId="0" applyFont="1" applyFill="1" applyBorder="1" applyAlignment="1" applyProtection="1">
      <alignment horizontal="left" vertical="center"/>
      <protection locked="0"/>
    </xf>
    <xf numFmtId="0" fontId="8" fillId="6" borderId="8" xfId="0" applyFont="1" applyFill="1" applyBorder="1" applyAlignment="1" applyProtection="1">
      <alignment horizontal="left" vertical="center"/>
      <protection locked="0"/>
    </xf>
    <xf numFmtId="2" fontId="37" fillId="2" borderId="0" xfId="0" applyNumberFormat="1" applyFont="1" applyFill="1" applyBorder="1" applyAlignment="1" applyProtection="1">
      <alignment horizontal="left"/>
    </xf>
    <xf numFmtId="0" fontId="37" fillId="2" borderId="0" xfId="0" applyFont="1" applyFill="1" applyBorder="1" applyAlignment="1" applyProtection="1">
      <alignment horizontal="right"/>
    </xf>
    <xf numFmtId="0" fontId="20" fillId="3" borderId="0" xfId="0" applyFont="1" applyFill="1" applyBorder="1" applyAlignment="1" applyProtection="1">
      <alignment horizontal="center" vertical="center"/>
    </xf>
    <xf numFmtId="0" fontId="14" fillId="6" borderId="4" xfId="0" applyFont="1" applyFill="1" applyBorder="1" applyAlignment="1" applyProtection="1">
      <alignment vertical="top"/>
      <protection locked="0"/>
    </xf>
    <xf numFmtId="0" fontId="14" fillId="6" borderId="0" xfId="0" applyFont="1" applyFill="1" applyBorder="1" applyAlignment="1" applyProtection="1">
      <alignment vertical="top"/>
      <protection locked="0"/>
    </xf>
    <xf numFmtId="0" fontId="14" fillId="6" borderId="4" xfId="0" applyFont="1" applyFill="1" applyBorder="1" applyAlignment="1" applyProtection="1">
      <alignment horizontal="center" vertical="top"/>
      <protection locked="0"/>
    </xf>
    <xf numFmtId="0" fontId="14" fillId="6" borderId="0" xfId="0" applyFont="1" applyFill="1" applyBorder="1" applyAlignment="1" applyProtection="1">
      <alignment horizontal="center" vertical="top"/>
      <protection locked="0"/>
    </xf>
    <xf numFmtId="2" fontId="14" fillId="2" borderId="0" xfId="0" applyNumberFormat="1" applyFont="1" applyFill="1" applyBorder="1" applyAlignment="1" applyProtection="1">
      <alignment horizontal="center" vertical="center"/>
    </xf>
    <xf numFmtId="2" fontId="14" fillId="2" borderId="5" xfId="0" applyNumberFormat="1" applyFont="1" applyFill="1" applyBorder="1" applyAlignment="1" applyProtection="1">
      <alignment horizontal="center" vertical="center"/>
    </xf>
    <xf numFmtId="2" fontId="14" fillId="2" borderId="7" xfId="0" applyNumberFormat="1" applyFont="1" applyFill="1" applyBorder="1" applyAlignment="1" applyProtection="1">
      <alignment horizontal="center" vertical="center"/>
    </xf>
    <xf numFmtId="2" fontId="14" fillId="2" borderId="8" xfId="0" applyNumberFormat="1" applyFont="1" applyFill="1" applyBorder="1" applyAlignment="1" applyProtection="1">
      <alignment horizontal="center" vertical="center"/>
    </xf>
    <xf numFmtId="0" fontId="14" fillId="6" borderId="6" xfId="0" applyFont="1" applyFill="1" applyBorder="1" applyAlignment="1" applyProtection="1">
      <alignment horizontal="center" vertical="top"/>
      <protection locked="0"/>
    </xf>
    <xf numFmtId="0" fontId="14" fillId="6" borderId="7" xfId="0" applyFont="1" applyFill="1" applyBorder="1" applyAlignment="1" applyProtection="1">
      <alignment horizontal="center" vertical="top"/>
      <protection locked="0"/>
    </xf>
    <xf numFmtId="0" fontId="0" fillId="3" borderId="0" xfId="0" applyFill="1" applyBorder="1" applyAlignment="1">
      <alignment horizontal="center"/>
    </xf>
    <xf numFmtId="0" fontId="31" fillId="3" borderId="0" xfId="0" applyFont="1" applyFill="1" applyBorder="1" applyAlignment="1">
      <alignment horizontal="center" vertical="center" wrapText="1"/>
    </xf>
    <xf numFmtId="0" fontId="28" fillId="3" borderId="0" xfId="0" applyFont="1" applyFill="1" applyBorder="1" applyAlignment="1">
      <alignment horizontal="left" vertical="center"/>
    </xf>
    <xf numFmtId="0" fontId="25" fillId="3" borderId="0" xfId="0" applyFont="1" applyFill="1" applyBorder="1" applyAlignment="1">
      <alignment horizontal="center" vertical="center"/>
    </xf>
    <xf numFmtId="0" fontId="34" fillId="3" borderId="0" xfId="1" applyFont="1" applyFill="1" applyBorder="1" applyAlignment="1">
      <alignment horizontal="center"/>
    </xf>
    <xf numFmtId="0" fontId="27" fillId="3" borderId="0" xfId="0" applyFont="1" applyFill="1" applyBorder="1" applyAlignment="1">
      <alignment horizontal="left" vertical="center" wrapText="1"/>
    </xf>
    <xf numFmtId="0" fontId="39" fillId="3" borderId="0" xfId="0" applyFont="1" applyFill="1" applyBorder="1" applyAlignment="1">
      <alignment horizontal="left" wrapText="1"/>
    </xf>
    <xf numFmtId="0" fontId="27" fillId="3" borderId="0" xfId="0" applyFont="1" applyFill="1" applyAlignment="1">
      <alignment horizontal="left" vertical="center" wrapText="1"/>
    </xf>
    <xf numFmtId="0" fontId="28" fillId="3" borderId="0" xfId="0" applyFont="1" applyFill="1" applyAlignment="1">
      <alignment horizontal="left" vertical="center"/>
    </xf>
    <xf numFmtId="0" fontId="0" fillId="3" borderId="1" xfId="0" applyFill="1" applyBorder="1"/>
    <xf numFmtId="0" fontId="0" fillId="3" borderId="2" xfId="0" applyFill="1" applyBorder="1"/>
    <xf numFmtId="0" fontId="0" fillId="3" borderId="4" xfId="0" applyFill="1" applyBorder="1"/>
    <xf numFmtId="0" fontId="0" fillId="3" borderId="0" xfId="0" applyFill="1"/>
    <xf numFmtId="0" fontId="3" fillId="3" borderId="0" xfId="0" applyFont="1" applyFill="1" applyAlignment="1">
      <alignment vertical="center"/>
    </xf>
    <xf numFmtId="0" fontId="23" fillId="3" borderId="0" xfId="0" applyFont="1" applyFill="1" applyAlignment="1">
      <alignment horizontal="center" vertical="center"/>
    </xf>
    <xf numFmtId="0" fontId="1" fillId="3" borderId="0" xfId="1" applyFill="1" applyBorder="1" applyAlignment="1">
      <alignment horizontal="center" vertical="center"/>
    </xf>
    <xf numFmtId="0" fontId="6" fillId="3" borderId="0" xfId="0" applyFont="1" applyFill="1"/>
    <xf numFmtId="0" fontId="0" fillId="3" borderId="3" xfId="0" applyFill="1" applyBorder="1"/>
    <xf numFmtId="0" fontId="7" fillId="3" borderId="4" xfId="0" applyFont="1" applyFill="1" applyBorder="1" applyAlignment="1">
      <alignment horizontal="center" vertical="center"/>
    </xf>
    <xf numFmtId="0" fontId="7" fillId="3" borderId="0" xfId="0" applyFont="1" applyFill="1" applyBorder="1" applyAlignment="1">
      <alignment horizontal="center" vertical="center"/>
    </xf>
    <xf numFmtId="0" fontId="0" fillId="3" borderId="5" xfId="0" applyFill="1" applyBorder="1"/>
    <xf numFmtId="0" fontId="6" fillId="3" borderId="4" xfId="0" applyFont="1" applyFill="1" applyBorder="1"/>
    <xf numFmtId="0" fontId="6" fillId="3" borderId="0" xfId="0" applyFont="1" applyFill="1" applyBorder="1" applyAlignment="1">
      <alignment vertical="center"/>
    </xf>
    <xf numFmtId="0" fontId="6" fillId="3" borderId="0" xfId="0" applyFont="1" applyFill="1" applyBorder="1" applyAlignment="1">
      <alignment horizontal="left" vertical="center"/>
    </xf>
    <xf numFmtId="0" fontId="0" fillId="3" borderId="0" xfId="0" applyFill="1" applyBorder="1" applyAlignment="1">
      <alignment horizontal="left" vertical="center"/>
    </xf>
    <xf numFmtId="0" fontId="6" fillId="3" borderId="0" xfId="0" applyFont="1" applyFill="1" applyBorder="1" applyAlignment="1">
      <alignment horizontal="left" vertical="center"/>
    </xf>
    <xf numFmtId="0" fontId="6" fillId="3" borderId="0" xfId="0" applyFont="1" applyFill="1" applyBorder="1"/>
    <xf numFmtId="0" fontId="0" fillId="3" borderId="0" xfId="0" applyFill="1" applyBorder="1" applyAlignment="1">
      <alignment vertical="center"/>
    </xf>
    <xf numFmtId="0" fontId="12" fillId="3" borderId="0" xfId="0" applyFont="1" applyFill="1" applyBorder="1" applyAlignment="1">
      <alignment vertical="center"/>
    </xf>
    <xf numFmtId="49" fontId="12" fillId="3" borderId="0" xfId="0" applyNumberFormat="1" applyFont="1" applyFill="1" applyBorder="1" applyAlignment="1">
      <alignment horizontal="center" vertical="center"/>
    </xf>
    <xf numFmtId="0" fontId="6" fillId="3" borderId="6" xfId="0" applyFont="1" applyFill="1" applyBorder="1"/>
    <xf numFmtId="0" fontId="6" fillId="3" borderId="7" xfId="0" applyFont="1" applyFill="1" applyBorder="1"/>
    <xf numFmtId="0" fontId="0" fillId="3" borderId="8" xfId="0" applyFill="1" applyBorder="1"/>
    <xf numFmtId="0" fontId="35" fillId="3" borderId="1" xfId="0" applyFont="1" applyFill="1" applyBorder="1" applyAlignment="1">
      <alignment horizontal="center" vertical="center" wrapText="1"/>
    </xf>
    <xf numFmtId="0" fontId="35" fillId="3" borderId="2" xfId="0" applyFont="1" applyFill="1" applyBorder="1" applyAlignment="1">
      <alignment horizontal="center" vertical="center" wrapText="1"/>
    </xf>
    <xf numFmtId="0" fontId="35" fillId="3" borderId="3" xfId="0" applyFont="1" applyFill="1" applyBorder="1" applyAlignment="1">
      <alignment horizontal="center" vertical="center" wrapText="1"/>
    </xf>
    <xf numFmtId="0" fontId="35" fillId="3" borderId="4" xfId="0" applyFont="1" applyFill="1" applyBorder="1" applyAlignment="1">
      <alignment horizontal="center" vertical="center" wrapText="1"/>
    </xf>
    <xf numFmtId="0" fontId="35" fillId="3" borderId="0" xfId="0" applyFont="1" applyFill="1" applyBorder="1" applyAlignment="1">
      <alignment horizontal="center" vertical="center" wrapText="1"/>
    </xf>
    <xf numFmtId="0" fontId="35" fillId="3" borderId="5" xfId="0" applyFont="1" applyFill="1" applyBorder="1" applyAlignment="1">
      <alignment horizontal="center" vertical="center" wrapText="1"/>
    </xf>
    <xf numFmtId="0" fontId="35" fillId="3" borderId="6" xfId="0" applyFont="1" applyFill="1" applyBorder="1" applyAlignment="1">
      <alignment horizontal="center" vertical="center" wrapText="1"/>
    </xf>
    <xf numFmtId="0" fontId="35" fillId="3" borderId="7" xfId="0" applyFont="1" applyFill="1" applyBorder="1" applyAlignment="1">
      <alignment horizontal="center" vertical="center" wrapText="1"/>
    </xf>
    <xf numFmtId="0" fontId="35" fillId="3" borderId="8" xfId="0" applyFont="1" applyFill="1" applyBorder="1" applyAlignment="1">
      <alignment horizontal="center" vertical="center" wrapText="1"/>
    </xf>
    <xf numFmtId="49" fontId="12" fillId="6" borderId="0" xfId="0" applyNumberFormat="1" applyFont="1" applyFill="1" applyBorder="1" applyAlignment="1" applyProtection="1">
      <alignment horizontal="left" vertical="center"/>
      <protection locked="0"/>
    </xf>
    <xf numFmtId="49" fontId="12" fillId="6" borderId="0" xfId="0" applyNumberFormat="1" applyFont="1" applyFill="1" applyBorder="1" applyAlignment="1" applyProtection="1">
      <alignment vertical="center"/>
      <protection locked="0"/>
    </xf>
    <xf numFmtId="49" fontId="12" fillId="6" borderId="0" xfId="0" applyNumberFormat="1" applyFont="1" applyFill="1" applyBorder="1" applyAlignment="1" applyProtection="1">
      <alignment horizontal="center" vertical="center"/>
      <protection locked="0"/>
    </xf>
    <xf numFmtId="0" fontId="12" fillId="6" borderId="0" xfId="0" applyFont="1" applyFill="1" applyBorder="1" applyAlignment="1" applyProtection="1">
      <alignment horizontal="left" vertical="center"/>
      <protection locked="0"/>
    </xf>
  </cellXfs>
  <cellStyles count="2">
    <cellStyle name="Hyperlink" xfId="1" builtinId="8"/>
    <cellStyle name="Normal" xfId="0" builtinId="0"/>
  </cellStyles>
  <dxfs count="6">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theme="1"/>
        <name val="Calibri"/>
        <family val="2"/>
        <scheme val="minor"/>
      </font>
      <fill>
        <patternFill patternType="solid">
          <fgColor indexed="64"/>
          <bgColor theme="7" tint="0.79998168889431442"/>
        </patternFill>
      </fill>
      <protection locked="1" hidden="0"/>
    </dxf>
    <dxf>
      <fill>
        <patternFill patternType="solid">
          <fgColor indexed="64"/>
          <bgColor theme="7" tint="0.79998168889431442"/>
        </patternFill>
      </fill>
      <protection locked="1" hidden="0"/>
    </dxf>
    <dxf>
      <protection locked="1" hidden="0"/>
    </dxf>
    <dxf>
      <fill>
        <patternFill patternType="solid">
          <fgColor indexed="64"/>
          <bgColor theme="7" tint="0.79998168889431442"/>
        </patternFill>
      </fill>
      <protection locked="1" hidden="0"/>
    </dxf>
  </dxfs>
  <tableStyles count="0" defaultTableStyle="TableStyleMedium2" defaultPivotStyle="PivotStyleLight16"/>
  <colors>
    <mruColors>
      <color rgb="FF04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mailto:treasurer@thebts.org?subject=BTS%20Expense%20Claim%20Enquiry" TargetMode="External"/><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https://www.thebts.org/information/policies-strategies/" TargetMode="External"/><Relationship Id="rId2" Type="http://schemas.openxmlformats.org/officeDocument/2006/relationships/image" Target="file:////var/folders/2n/nxpj2m6j0ln0bh51hpvytt_m0000gn/T/com.microsoft.Word/WebArchiveCopyPasteTempFiles/BTS-logo.jpg%3f1648650745" TargetMode="External"/><Relationship Id="rId1" Type="http://schemas.openxmlformats.org/officeDocument/2006/relationships/image" Target="../media/image3.jpeg"/><Relationship Id="rId4" Type="http://schemas.openxmlformats.org/officeDocument/2006/relationships/hyperlink" Target="mailto:treasurer@thebts.org%20%20%20?subject=BTS%20Expense%20Clai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file:////var/folders/2n/nxpj2m6j0ln0bh51hpvytt_m0000gn/T/com.microsoft.Word/WebArchiveCopyPasteTempFiles/BTS-logo.jpg%3f1648650745" TargetMode="External"/><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15</xdr:col>
      <xdr:colOff>635000</xdr:colOff>
      <xdr:row>1</xdr:row>
      <xdr:rowOff>36285</xdr:rowOff>
    </xdr:from>
    <xdr:to>
      <xdr:col>18</xdr:col>
      <xdr:colOff>142240</xdr:colOff>
      <xdr:row>4</xdr:row>
      <xdr:rowOff>194490</xdr:rowOff>
    </xdr:to>
    <xdr:pic>
      <xdr:nvPicPr>
        <xdr:cNvPr id="5" name="Picture 4">
          <a:extLst>
            <a:ext uri="{FF2B5EF4-FFF2-40B4-BE49-F238E27FC236}">
              <a16:creationId xmlns:a16="http://schemas.microsoft.com/office/drawing/2014/main" id="{DEA5227C-16C0-BEDC-8424-F86DF5AB3D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017500" y="235856"/>
          <a:ext cx="1983740" cy="756920"/>
        </a:xfrm>
        <a:prstGeom prst="rect">
          <a:avLst/>
        </a:prstGeom>
      </xdr:spPr>
    </xdr:pic>
    <xdr:clientData/>
  </xdr:twoCellAnchor>
  <xdr:twoCellAnchor editAs="oneCell">
    <xdr:from>
      <xdr:col>0</xdr:col>
      <xdr:colOff>769056</xdr:colOff>
      <xdr:row>19</xdr:row>
      <xdr:rowOff>190500</xdr:rowOff>
    </xdr:from>
    <xdr:to>
      <xdr:col>8</xdr:col>
      <xdr:colOff>108656</xdr:colOff>
      <xdr:row>31</xdr:row>
      <xdr:rowOff>70556</xdr:rowOff>
    </xdr:to>
    <xdr:pic>
      <xdr:nvPicPr>
        <xdr:cNvPr id="6" name="Picture 5">
          <a:extLst>
            <a:ext uri="{FF2B5EF4-FFF2-40B4-BE49-F238E27FC236}">
              <a16:creationId xmlns:a16="http://schemas.microsoft.com/office/drawing/2014/main" id="{557D531D-2A8C-0EE5-67BE-0F2E09745ACA}"/>
            </a:ext>
          </a:extLst>
        </xdr:cNvPr>
        <xdr:cNvPicPr>
          <a:picLocks noChangeAspect="1"/>
        </xdr:cNvPicPr>
      </xdr:nvPicPr>
      <xdr:blipFill>
        <a:blip xmlns:r="http://schemas.openxmlformats.org/officeDocument/2006/relationships" r:embed="rId2"/>
        <a:stretch>
          <a:fillRect/>
        </a:stretch>
      </xdr:blipFill>
      <xdr:spPr>
        <a:xfrm>
          <a:off x="769056" y="4127500"/>
          <a:ext cx="5943600" cy="2349500"/>
        </a:xfrm>
        <a:prstGeom prst="rect">
          <a:avLst/>
        </a:prstGeom>
      </xdr:spPr>
    </xdr:pic>
    <xdr:clientData/>
  </xdr:twoCellAnchor>
  <xdr:twoCellAnchor>
    <xdr:from>
      <xdr:col>8</xdr:col>
      <xdr:colOff>359833</xdr:colOff>
      <xdr:row>20</xdr:row>
      <xdr:rowOff>0</xdr:rowOff>
    </xdr:from>
    <xdr:to>
      <xdr:col>8</xdr:col>
      <xdr:colOff>606777</xdr:colOff>
      <xdr:row>29</xdr:row>
      <xdr:rowOff>134056</xdr:rowOff>
    </xdr:to>
    <xdr:sp macro="" textlink="">
      <xdr:nvSpPr>
        <xdr:cNvPr id="8" name="Right Brace 7">
          <a:extLst>
            <a:ext uri="{FF2B5EF4-FFF2-40B4-BE49-F238E27FC236}">
              <a16:creationId xmlns:a16="http://schemas.microsoft.com/office/drawing/2014/main" id="{B50B325D-32E2-AB9F-D51F-CD495A35A9B8}"/>
            </a:ext>
          </a:extLst>
        </xdr:cNvPr>
        <xdr:cNvSpPr/>
      </xdr:nvSpPr>
      <xdr:spPr>
        <a:xfrm>
          <a:off x="6963833" y="4141611"/>
          <a:ext cx="246944" cy="1989667"/>
        </a:xfrm>
        <a:prstGeom prst="rightBrace">
          <a:avLst>
            <a:gd name="adj1" fmla="val 8333"/>
            <a:gd name="adj2" fmla="val 4964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oneCellAnchor>
    <xdr:from>
      <xdr:col>0</xdr:col>
      <xdr:colOff>793750</xdr:colOff>
      <xdr:row>12</xdr:row>
      <xdr:rowOff>223162</xdr:rowOff>
    </xdr:from>
    <xdr:ext cx="14001750" cy="468077"/>
    <xdr:sp macro="" textlink="">
      <xdr:nvSpPr>
        <xdr:cNvPr id="2" name="Rectangle 1">
          <a:extLst>
            <a:ext uri="{FF2B5EF4-FFF2-40B4-BE49-F238E27FC236}">
              <a16:creationId xmlns:a16="http://schemas.microsoft.com/office/drawing/2014/main" id="{B28BA238-7E67-3E4B-3C0C-5AFE897439DF}"/>
            </a:ext>
          </a:extLst>
        </xdr:cNvPr>
        <xdr:cNvSpPr/>
      </xdr:nvSpPr>
      <xdr:spPr>
        <a:xfrm>
          <a:off x="793750" y="3055262"/>
          <a:ext cx="14001750" cy="4680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spAutoFit/>
        </a:bodyPr>
        <a:lstStyle/>
        <a:p>
          <a:pPr algn="l"/>
          <a:r>
            <a:rPr lang="en-GB" sz="1200">
              <a:solidFill>
                <a:schemeClr val="tx1"/>
              </a:solidFill>
            </a:rPr>
            <a:t>The objective of this Policy is to ensure that those travelling on BTS business do so in a manner which is safe, cost-effective, environmentally friendly and in accordance with UK HMRC’s guidance. These same principles apply to both Domestic and International Travel. Any deviation from this standard policy must be agreed in advance with the</a:t>
          </a:r>
        </a:p>
      </xdr:txBody>
    </xdr:sp>
    <xdr:clientData/>
  </xdr:oneCellAnchor>
  <xdr:oneCellAnchor>
    <xdr:from>
      <xdr:col>9</xdr:col>
      <xdr:colOff>755650</xdr:colOff>
      <xdr:row>13</xdr:row>
      <xdr:rowOff>182836</xdr:rowOff>
    </xdr:from>
    <xdr:ext cx="850900" cy="280205"/>
    <xdr:sp macro="" textlink="">
      <xdr:nvSpPr>
        <xdr:cNvPr id="3" name="Rectangle 2">
          <a:hlinkClick xmlns:r="http://schemas.openxmlformats.org/officeDocument/2006/relationships" r:id="rId3"/>
          <a:extLst>
            <a:ext uri="{FF2B5EF4-FFF2-40B4-BE49-F238E27FC236}">
              <a16:creationId xmlns:a16="http://schemas.microsoft.com/office/drawing/2014/main" id="{C2787E46-C597-AB00-7AEA-F2555C244ADE}"/>
            </a:ext>
          </a:extLst>
        </xdr:cNvPr>
        <xdr:cNvSpPr/>
      </xdr:nvSpPr>
      <xdr:spPr>
        <a:xfrm>
          <a:off x="8185150" y="3243536"/>
          <a:ext cx="850900" cy="2802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noAutofit/>
        </a:bodyPr>
        <a:lstStyle/>
        <a:p>
          <a:pPr algn="l"/>
          <a:r>
            <a:rPr lang="en-GB" sz="1200" b="1">
              <a:solidFill>
                <a:srgbClr val="0432FF"/>
              </a:solidFill>
            </a:rPr>
            <a:t>Treasurer.</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24</xdr:col>
      <xdr:colOff>730249</xdr:colOff>
      <xdr:row>1</xdr:row>
      <xdr:rowOff>127000</xdr:rowOff>
    </xdr:from>
    <xdr:to>
      <xdr:col>27</xdr:col>
      <xdr:colOff>625474</xdr:colOff>
      <xdr:row>5</xdr:row>
      <xdr:rowOff>172123</xdr:rowOff>
    </xdr:to>
    <xdr:pic>
      <xdr:nvPicPr>
        <xdr:cNvPr id="2" name="Picture 1" descr="BTS - The British Toxicology Society">
          <a:extLst>
            <a:ext uri="{FF2B5EF4-FFF2-40B4-BE49-F238E27FC236}">
              <a16:creationId xmlns:a16="http://schemas.microsoft.com/office/drawing/2014/main" id="{CC4D8F4A-AA22-B0B3-F71A-C486F886401D}"/>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9875499" y="333375"/>
          <a:ext cx="2371725" cy="10611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707011</xdr:colOff>
      <xdr:row>10</xdr:row>
      <xdr:rowOff>196391</xdr:rowOff>
    </xdr:from>
    <xdr:to>
      <xdr:col>27</xdr:col>
      <xdr:colOff>667731</xdr:colOff>
      <xdr:row>34</xdr:row>
      <xdr:rowOff>0</xdr:rowOff>
    </xdr:to>
    <xdr:sp macro="" textlink="">
      <xdr:nvSpPr>
        <xdr:cNvPr id="3" name="Rectangle 2">
          <a:extLst>
            <a:ext uri="{FF2B5EF4-FFF2-40B4-BE49-F238E27FC236}">
              <a16:creationId xmlns:a16="http://schemas.microsoft.com/office/drawing/2014/main" id="{F2927035-A67E-1626-2DA3-2066C603F2DF}"/>
            </a:ext>
          </a:extLst>
        </xdr:cNvPr>
        <xdr:cNvSpPr/>
      </xdr:nvSpPr>
      <xdr:spPr>
        <a:xfrm>
          <a:off x="8962011" y="2577641"/>
          <a:ext cx="13327470" cy="5899609"/>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720103</xdr:colOff>
      <xdr:row>34</xdr:row>
      <xdr:rowOff>170208</xdr:rowOff>
    </xdr:from>
    <xdr:to>
      <xdr:col>27</xdr:col>
      <xdr:colOff>667730</xdr:colOff>
      <xdr:row>76</xdr:row>
      <xdr:rowOff>104743</xdr:rowOff>
    </xdr:to>
    <xdr:sp macro="" textlink="">
      <xdr:nvSpPr>
        <xdr:cNvPr id="4" name="Rectangle 3">
          <a:extLst>
            <a:ext uri="{FF2B5EF4-FFF2-40B4-BE49-F238E27FC236}">
              <a16:creationId xmlns:a16="http://schemas.microsoft.com/office/drawing/2014/main" id="{DC05974A-4804-7E16-246F-95EAD3A198BB}"/>
            </a:ext>
          </a:extLst>
        </xdr:cNvPr>
        <xdr:cNvSpPr/>
      </xdr:nvSpPr>
      <xdr:spPr>
        <a:xfrm>
          <a:off x="8975103" y="8647458"/>
          <a:ext cx="13314377" cy="11459785"/>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12</xdr:col>
      <xdr:colOff>523711</xdr:colOff>
      <xdr:row>42</xdr:row>
      <xdr:rowOff>157113</xdr:rowOff>
    </xdr:from>
    <xdr:to>
      <xdr:col>27</xdr:col>
      <xdr:colOff>340412</xdr:colOff>
      <xdr:row>61</xdr:row>
      <xdr:rowOff>222577</xdr:rowOff>
    </xdr:to>
    <xdr:sp macro="" textlink="">
      <xdr:nvSpPr>
        <xdr:cNvPr id="5" name="Rectangle 4">
          <a:extLst>
            <a:ext uri="{FF2B5EF4-FFF2-40B4-BE49-F238E27FC236}">
              <a16:creationId xmlns:a16="http://schemas.microsoft.com/office/drawing/2014/main" id="{72E85374-4D74-E432-6FB6-8C6CABCD4523}"/>
            </a:ext>
          </a:extLst>
        </xdr:cNvPr>
        <xdr:cNvSpPr/>
      </xdr:nvSpPr>
      <xdr:spPr>
        <a:xfrm>
          <a:off x="9604211" y="10761613"/>
          <a:ext cx="12357951" cy="4891464"/>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17</xdr:col>
      <xdr:colOff>392784</xdr:colOff>
      <xdr:row>41</xdr:row>
      <xdr:rowOff>157115</xdr:rowOff>
    </xdr:from>
    <xdr:to>
      <xdr:col>21</xdr:col>
      <xdr:colOff>392785</xdr:colOff>
      <xdr:row>43</xdr:row>
      <xdr:rowOff>130927</xdr:rowOff>
    </xdr:to>
    <xdr:sp macro="" textlink="">
      <xdr:nvSpPr>
        <xdr:cNvPr id="6" name="Rectangle 5">
          <a:extLst>
            <a:ext uri="{FF2B5EF4-FFF2-40B4-BE49-F238E27FC236}">
              <a16:creationId xmlns:a16="http://schemas.microsoft.com/office/drawing/2014/main" id="{61CDF1B0-D106-9BC9-2756-F33B9F19A4BE}"/>
            </a:ext>
          </a:extLst>
        </xdr:cNvPr>
        <xdr:cNvSpPr/>
      </xdr:nvSpPr>
      <xdr:spPr>
        <a:xfrm>
          <a:off x="13600784" y="10507615"/>
          <a:ext cx="3460751" cy="48181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tx1"/>
              </a:solidFill>
            </a:rPr>
            <a:t>For All Claims Except Travel By Car</a:t>
          </a:r>
        </a:p>
      </xdr:txBody>
    </xdr:sp>
    <xdr:clientData/>
  </xdr:twoCellAnchor>
  <xdr:twoCellAnchor>
    <xdr:from>
      <xdr:col>12</xdr:col>
      <xdr:colOff>523708</xdr:colOff>
      <xdr:row>64</xdr:row>
      <xdr:rowOff>170206</xdr:rowOff>
    </xdr:from>
    <xdr:to>
      <xdr:col>27</xdr:col>
      <xdr:colOff>340409</xdr:colOff>
      <xdr:row>75</xdr:row>
      <xdr:rowOff>39278</xdr:rowOff>
    </xdr:to>
    <xdr:sp macro="" textlink="">
      <xdr:nvSpPr>
        <xdr:cNvPr id="8" name="Rectangle 7">
          <a:extLst>
            <a:ext uri="{FF2B5EF4-FFF2-40B4-BE49-F238E27FC236}">
              <a16:creationId xmlns:a16="http://schemas.microsoft.com/office/drawing/2014/main" id="{06F4B6CA-8792-6585-0E63-AABD3D462541}"/>
            </a:ext>
          </a:extLst>
        </xdr:cNvPr>
        <xdr:cNvSpPr/>
      </xdr:nvSpPr>
      <xdr:spPr>
        <a:xfrm>
          <a:off x="9604208" y="16362706"/>
          <a:ext cx="12357951" cy="2663072"/>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17</xdr:col>
      <xdr:colOff>392784</xdr:colOff>
      <xdr:row>63</xdr:row>
      <xdr:rowOff>172991</xdr:rowOff>
    </xdr:from>
    <xdr:to>
      <xdr:col>21</xdr:col>
      <xdr:colOff>392785</xdr:colOff>
      <xdr:row>65</xdr:row>
      <xdr:rowOff>146803</xdr:rowOff>
    </xdr:to>
    <xdr:sp macro="" textlink="">
      <xdr:nvSpPr>
        <xdr:cNvPr id="7" name="Rectangle 6">
          <a:extLst>
            <a:ext uri="{FF2B5EF4-FFF2-40B4-BE49-F238E27FC236}">
              <a16:creationId xmlns:a16="http://schemas.microsoft.com/office/drawing/2014/main" id="{E819CF05-80E4-0374-9040-AC82A80D80BE}"/>
            </a:ext>
          </a:extLst>
        </xdr:cNvPr>
        <xdr:cNvSpPr/>
      </xdr:nvSpPr>
      <xdr:spPr>
        <a:xfrm>
          <a:off x="13600784" y="16143241"/>
          <a:ext cx="3460751" cy="48181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tx1"/>
              </a:solidFill>
            </a:rPr>
            <a:t>Car (Mileage) Claims Only</a:t>
          </a:r>
        </a:p>
      </xdr:txBody>
    </xdr:sp>
    <xdr:clientData/>
  </xdr:twoCellAnchor>
  <xdr:twoCellAnchor>
    <xdr:from>
      <xdr:col>11</xdr:col>
      <xdr:colOff>698500</xdr:colOff>
      <xdr:row>7</xdr:row>
      <xdr:rowOff>31750</xdr:rowOff>
    </xdr:from>
    <xdr:to>
      <xdr:col>27</xdr:col>
      <xdr:colOff>666750</xdr:colOff>
      <xdr:row>10</xdr:row>
      <xdr:rowOff>15875</xdr:rowOff>
    </xdr:to>
    <xdr:sp macro="" textlink="">
      <xdr:nvSpPr>
        <xdr:cNvPr id="12" name="Rectangle 11">
          <a:extLst>
            <a:ext uri="{FF2B5EF4-FFF2-40B4-BE49-F238E27FC236}">
              <a16:creationId xmlns:a16="http://schemas.microsoft.com/office/drawing/2014/main" id="{B2CBDB69-B998-A17E-A5BC-EDE9845310C5}"/>
            </a:ext>
          </a:extLst>
        </xdr:cNvPr>
        <xdr:cNvSpPr/>
      </xdr:nvSpPr>
      <xdr:spPr>
        <a:xfrm>
          <a:off x="8953500" y="1635125"/>
          <a:ext cx="13335000" cy="762000"/>
        </a:xfrm>
        <a:prstGeom prst="rect">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14</xdr:col>
      <xdr:colOff>476250</xdr:colOff>
      <xdr:row>7</xdr:row>
      <xdr:rowOff>47619</xdr:rowOff>
    </xdr:from>
    <xdr:to>
      <xdr:col>25</xdr:col>
      <xdr:colOff>646288</xdr:colOff>
      <xdr:row>8</xdr:row>
      <xdr:rowOff>142875</xdr:rowOff>
    </xdr:to>
    <xdr:grpSp>
      <xdr:nvGrpSpPr>
        <xdr:cNvPr id="17" name="Group 16">
          <a:extLst>
            <a:ext uri="{FF2B5EF4-FFF2-40B4-BE49-F238E27FC236}">
              <a16:creationId xmlns:a16="http://schemas.microsoft.com/office/drawing/2014/main" id="{C037F9FA-B169-4D08-A088-34BDB5C5FB26}"/>
            </a:ext>
          </a:extLst>
        </xdr:cNvPr>
        <xdr:cNvGrpSpPr/>
      </xdr:nvGrpSpPr>
      <xdr:grpSpPr>
        <a:xfrm>
          <a:off x="6254750" y="1660519"/>
          <a:ext cx="9402938" cy="361956"/>
          <a:chOff x="22907625" y="3651250"/>
          <a:chExt cx="9409288" cy="345110"/>
        </a:xfrm>
        <a:effectLst/>
      </xdr:grpSpPr>
      <xdr:sp macro="" textlink="">
        <xdr:nvSpPr>
          <xdr:cNvPr id="14" name="TextBox 13">
            <a:extLst>
              <a:ext uri="{FF2B5EF4-FFF2-40B4-BE49-F238E27FC236}">
                <a16:creationId xmlns:a16="http://schemas.microsoft.com/office/drawing/2014/main" id="{B236D891-8C97-5C05-7443-B9AE0E4CC8E8}"/>
              </a:ext>
            </a:extLst>
          </xdr:cNvPr>
          <xdr:cNvSpPr txBox="1"/>
        </xdr:nvSpPr>
        <xdr:spPr>
          <a:xfrm>
            <a:off x="22907625" y="3651250"/>
            <a:ext cx="2471914"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600">
                <a:latin typeface="Verdana" panose="020B0604030504040204" pitchFamily="34" charset="0"/>
                <a:ea typeface="Verdana" panose="020B0604030504040204" pitchFamily="34" charset="0"/>
                <a:cs typeface="Verdana" panose="020B0604030504040204" pitchFamily="34" charset="0"/>
              </a:rPr>
              <a:t>Please read the full </a:t>
            </a:r>
          </a:p>
        </xdr:txBody>
      </xdr:sp>
      <xdr:sp macro="" textlink="">
        <xdr:nvSpPr>
          <xdr:cNvPr id="15" name="TextBox 14">
            <a:hlinkClick xmlns:r="http://schemas.openxmlformats.org/officeDocument/2006/relationships" r:id="rId3"/>
            <a:extLst>
              <a:ext uri="{FF2B5EF4-FFF2-40B4-BE49-F238E27FC236}">
                <a16:creationId xmlns:a16="http://schemas.microsoft.com/office/drawing/2014/main" id="{8643067B-C941-F30F-C33A-9796B389BCEB}"/>
              </a:ext>
            </a:extLst>
          </xdr:cNvPr>
          <xdr:cNvSpPr txBox="1"/>
        </xdr:nvSpPr>
        <xdr:spPr>
          <a:xfrm>
            <a:off x="24892000" y="3651250"/>
            <a:ext cx="3905250" cy="345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600" b="1">
                <a:solidFill>
                  <a:srgbClr val="0070C0"/>
                </a:solidFill>
                <a:latin typeface="Verdana" panose="020B0604030504040204" pitchFamily="34" charset="0"/>
                <a:ea typeface="Verdana" panose="020B0604030504040204" pitchFamily="34" charset="0"/>
                <a:cs typeface="Verdana" panose="020B0604030504040204" pitchFamily="34" charset="0"/>
              </a:rPr>
              <a:t>BTS Travel Policy and Procedure </a:t>
            </a:r>
          </a:p>
        </xdr:txBody>
      </xdr:sp>
      <xdr:sp macro="" textlink="">
        <xdr:nvSpPr>
          <xdr:cNvPr id="16" name="TextBox 15">
            <a:extLst>
              <a:ext uri="{FF2B5EF4-FFF2-40B4-BE49-F238E27FC236}">
                <a16:creationId xmlns:a16="http://schemas.microsoft.com/office/drawing/2014/main" id="{937D454C-2F5C-FA22-A515-FE1B54C23306}"/>
              </a:ext>
            </a:extLst>
          </xdr:cNvPr>
          <xdr:cNvSpPr txBox="1"/>
        </xdr:nvSpPr>
        <xdr:spPr>
          <a:xfrm>
            <a:off x="28622624" y="3651250"/>
            <a:ext cx="3694289"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600">
                <a:latin typeface="Verdana" panose="020B0604030504040204" pitchFamily="34" charset="0"/>
                <a:ea typeface="Verdana" panose="020B0604030504040204" pitchFamily="34" charset="0"/>
                <a:cs typeface="Verdana" panose="020B0604030504040204" pitchFamily="34" charset="0"/>
              </a:rPr>
              <a:t>before completing this form</a:t>
            </a:r>
          </a:p>
        </xdr:txBody>
      </xdr:sp>
    </xdr:grpSp>
    <xdr:clientData/>
  </xdr:twoCellAnchor>
  <xdr:twoCellAnchor>
    <xdr:from>
      <xdr:col>12</xdr:col>
      <xdr:colOff>809626</xdr:colOff>
      <xdr:row>8</xdr:row>
      <xdr:rowOff>111124</xdr:rowOff>
    </xdr:from>
    <xdr:to>
      <xdr:col>26</xdr:col>
      <xdr:colOff>746126</xdr:colOff>
      <xdr:row>9</xdr:row>
      <xdr:rowOff>190500</xdr:rowOff>
    </xdr:to>
    <xdr:grpSp>
      <xdr:nvGrpSpPr>
        <xdr:cNvPr id="19" name="Group 18">
          <a:extLst>
            <a:ext uri="{FF2B5EF4-FFF2-40B4-BE49-F238E27FC236}">
              <a16:creationId xmlns:a16="http://schemas.microsoft.com/office/drawing/2014/main" id="{6E331549-65B6-49C9-921C-C1B00C634049}"/>
            </a:ext>
          </a:extLst>
        </xdr:cNvPr>
        <xdr:cNvGrpSpPr/>
      </xdr:nvGrpSpPr>
      <xdr:grpSpPr>
        <a:xfrm>
          <a:off x="4937126" y="1990724"/>
          <a:ext cx="11645900" cy="346076"/>
          <a:chOff x="23272751" y="5222874"/>
          <a:chExt cx="11652250" cy="349251"/>
        </a:xfrm>
        <a:effectLst/>
      </xdr:grpSpPr>
      <xdr:sp macro="" textlink="">
        <xdr:nvSpPr>
          <xdr:cNvPr id="13" name="TextBox 12">
            <a:extLst>
              <a:ext uri="{FF2B5EF4-FFF2-40B4-BE49-F238E27FC236}">
                <a16:creationId xmlns:a16="http://schemas.microsoft.com/office/drawing/2014/main" id="{63D0DB15-9E89-8415-7064-8CC707E6AA01}"/>
              </a:ext>
            </a:extLst>
          </xdr:cNvPr>
          <xdr:cNvSpPr txBox="1"/>
        </xdr:nvSpPr>
        <xdr:spPr>
          <a:xfrm>
            <a:off x="23272751" y="5222874"/>
            <a:ext cx="116522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latin typeface="Verdana" panose="020B0604030504040204" pitchFamily="34" charset="0"/>
                <a:ea typeface="Verdana" panose="020B0604030504040204" pitchFamily="34" charset="0"/>
                <a:cs typeface="Verdana" panose="020B0604030504040204" pitchFamily="34" charset="0"/>
              </a:rPr>
              <a:t>Please complete this form with copies</a:t>
            </a:r>
            <a:r>
              <a:rPr lang="en-GB" sz="1600" baseline="0">
                <a:latin typeface="Verdana" panose="020B0604030504040204" pitchFamily="34" charset="0"/>
                <a:ea typeface="Verdana" panose="020B0604030504040204" pitchFamily="34" charset="0"/>
                <a:cs typeface="Verdana" panose="020B0604030504040204" pitchFamily="34" charset="0"/>
              </a:rPr>
              <a:t> of all receipts (where applicable) and email to: </a:t>
            </a:r>
            <a:endParaRPr lang="en-GB" sz="1600">
              <a:latin typeface="Verdana" panose="020B0604030504040204" pitchFamily="34" charset="0"/>
              <a:ea typeface="Verdana" panose="020B0604030504040204" pitchFamily="34" charset="0"/>
              <a:cs typeface="Verdana" panose="020B0604030504040204" pitchFamily="34" charset="0"/>
            </a:endParaRPr>
          </a:p>
        </xdr:txBody>
      </xdr:sp>
      <xdr:sp macro="" textlink="">
        <xdr:nvSpPr>
          <xdr:cNvPr id="18" name="TextBox 17">
            <a:hlinkClick xmlns:r="http://schemas.openxmlformats.org/officeDocument/2006/relationships" r:id="rId4"/>
            <a:extLst>
              <a:ext uri="{FF2B5EF4-FFF2-40B4-BE49-F238E27FC236}">
                <a16:creationId xmlns:a16="http://schemas.microsoft.com/office/drawing/2014/main" id="{074282BC-73A6-2FE8-B07B-0E1FB94310D6}"/>
              </a:ext>
            </a:extLst>
          </xdr:cNvPr>
          <xdr:cNvSpPr txBox="1"/>
        </xdr:nvSpPr>
        <xdr:spPr>
          <a:xfrm>
            <a:off x="32035751" y="5222875"/>
            <a:ext cx="2794000" cy="349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baseline="0">
                <a:solidFill>
                  <a:srgbClr val="0070C0"/>
                </a:solidFill>
                <a:latin typeface="Verdana" panose="020B0604030504040204" pitchFamily="34" charset="0"/>
                <a:ea typeface="Verdana" panose="020B0604030504040204" pitchFamily="34" charset="0"/>
                <a:cs typeface="Verdana" panose="020B0604030504040204" pitchFamily="34" charset="0"/>
              </a:rPr>
              <a:t>treasurer@thebts.org </a:t>
            </a:r>
            <a:endParaRPr lang="en-GB" sz="1600" b="1">
              <a:solidFill>
                <a:srgbClr val="0070C0"/>
              </a:solidFill>
              <a:latin typeface="Verdana" panose="020B0604030504040204" pitchFamily="34" charset="0"/>
              <a:ea typeface="Verdana" panose="020B0604030504040204" pitchFamily="34" charset="0"/>
              <a:cs typeface="Verdana" panose="020B0604030504040204" pitchFamily="34" charset="0"/>
            </a:endParaRPr>
          </a:p>
        </xdr:txBody>
      </xdr:sp>
    </xdr:grpSp>
    <xdr:clientData/>
  </xdr:twoCellAnchor>
  <xdr:twoCellAnchor>
    <xdr:from>
      <xdr:col>11</xdr:col>
      <xdr:colOff>714375</xdr:colOff>
      <xdr:row>77</xdr:row>
      <xdr:rowOff>126999</xdr:rowOff>
    </xdr:from>
    <xdr:to>
      <xdr:col>27</xdr:col>
      <xdr:colOff>662002</xdr:colOff>
      <xdr:row>84</xdr:row>
      <xdr:rowOff>54428</xdr:rowOff>
    </xdr:to>
    <xdr:sp macro="" textlink="">
      <xdr:nvSpPr>
        <xdr:cNvPr id="20" name="Rectangle 19">
          <a:extLst>
            <a:ext uri="{FF2B5EF4-FFF2-40B4-BE49-F238E27FC236}">
              <a16:creationId xmlns:a16="http://schemas.microsoft.com/office/drawing/2014/main" id="{5D9AA123-39CE-3439-48B6-055B0DFFC77E}"/>
            </a:ext>
          </a:extLst>
        </xdr:cNvPr>
        <xdr:cNvSpPr/>
      </xdr:nvSpPr>
      <xdr:spPr>
        <a:xfrm>
          <a:off x="9060089" y="19703142"/>
          <a:ext cx="13445913" cy="1832429"/>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127000</xdr:colOff>
      <xdr:row>1</xdr:row>
      <xdr:rowOff>177800</xdr:rowOff>
    </xdr:from>
    <xdr:to>
      <xdr:col>19</xdr:col>
      <xdr:colOff>790575</xdr:colOff>
      <xdr:row>6</xdr:row>
      <xdr:rowOff>19723</xdr:rowOff>
    </xdr:to>
    <xdr:pic>
      <xdr:nvPicPr>
        <xdr:cNvPr id="2" name="Picture 1" descr="BTS - The British Toxicology Society">
          <a:extLst>
            <a:ext uri="{FF2B5EF4-FFF2-40B4-BE49-F238E27FC236}">
              <a16:creationId xmlns:a16="http://schemas.microsoft.com/office/drawing/2014/main" id="{18AFF0C1-42F3-094D-8021-E942F70C4A0D}"/>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2560300" y="381000"/>
          <a:ext cx="2301875" cy="1048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4C94BDB-1ABA-2541-B513-A178A7A8DA31}" name="Table1" displayName="Table1" ref="BM11:BN40" totalsRowShown="0" headerRowDxfId="5" dataDxfId="4">
  <autoFilter ref="BM11:BN40" xr:uid="{D4C94BDB-1ABA-2541-B513-A178A7A8DA31}"/>
  <tableColumns count="2">
    <tableColumn id="1" xr3:uid="{E3298CE1-6CE3-0144-A88A-4285E61C237D}" name="Column1" dataDxfId="3"/>
    <tableColumn id="2" xr3:uid="{ACB6F34A-1601-D244-94A5-812CC1A981AE}" name="Column2" dataDxfId="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thebts.org/information/policies-strategie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E8D1B-383E-3942-BEA8-5D73FEB1596E}">
  <sheetPr codeName="Sheet3">
    <tabColor rgb="FF0070C0"/>
  </sheetPr>
  <dimension ref="A1:S43"/>
  <sheetViews>
    <sheetView showGridLines="0" showRowColHeaders="0" tabSelected="1" zoomScale="200" zoomScaleNormal="200" workbookViewId="0">
      <selection activeCell="B43" sqref="B43"/>
    </sheetView>
  </sheetViews>
  <sheetFormatPr baseColWidth="10" defaultColWidth="0" defaultRowHeight="16" zeroHeight="1" x14ac:dyDescent="0.2"/>
  <cols>
    <col min="1" max="19" width="10.83203125" style="1" customWidth="1"/>
    <col min="20" max="16384" width="10.83203125" style="1" hidden="1"/>
  </cols>
  <sheetData>
    <row r="1" spans="2:18" x14ac:dyDescent="0.2"/>
    <row r="2" spans="2:18" x14ac:dyDescent="0.2"/>
    <row r="3" spans="2:18" x14ac:dyDescent="0.2"/>
    <row r="4" spans="2:18" x14ac:dyDescent="0.2"/>
    <row r="5" spans="2:18" ht="23" x14ac:dyDescent="0.2">
      <c r="B5" s="125" t="s">
        <v>189</v>
      </c>
      <c r="C5" s="125"/>
      <c r="D5" s="125"/>
      <c r="E5" s="125"/>
      <c r="F5" s="125"/>
      <c r="G5" s="125"/>
      <c r="H5" s="125"/>
      <c r="I5" s="125"/>
      <c r="J5" s="125"/>
      <c r="K5" s="125"/>
      <c r="L5" s="125"/>
      <c r="M5" s="125"/>
      <c r="N5" s="125"/>
      <c r="O5" s="125"/>
      <c r="P5" s="125"/>
      <c r="Q5" s="125"/>
      <c r="R5" s="125"/>
    </row>
    <row r="6" spans="2:18" x14ac:dyDescent="0.2"/>
    <row r="7" spans="2:18" x14ac:dyDescent="0.2">
      <c r="B7" s="122" t="s">
        <v>202</v>
      </c>
      <c r="C7" s="122"/>
      <c r="D7" s="122"/>
      <c r="E7" s="122"/>
      <c r="F7" s="122"/>
      <c r="G7" s="122"/>
      <c r="H7" s="122"/>
      <c r="I7" s="122"/>
      <c r="J7" s="122"/>
      <c r="K7" s="122"/>
      <c r="L7" s="122"/>
      <c r="M7" s="122"/>
      <c r="N7" s="122"/>
      <c r="O7" s="122"/>
      <c r="P7" s="122"/>
      <c r="Q7" s="122"/>
      <c r="R7" s="122"/>
    </row>
    <row r="8" spans="2:18" x14ac:dyDescent="0.2">
      <c r="B8" s="126" t="s">
        <v>203</v>
      </c>
      <c r="C8" s="126"/>
      <c r="D8" s="126"/>
      <c r="E8" s="126"/>
      <c r="F8" s="126"/>
      <c r="G8" s="126"/>
      <c r="H8" s="126"/>
      <c r="I8" s="126"/>
      <c r="J8" s="126"/>
      <c r="K8" s="126"/>
      <c r="L8" s="126"/>
      <c r="M8" s="126"/>
      <c r="N8" s="126"/>
      <c r="O8" s="126"/>
      <c r="P8" s="126"/>
      <c r="Q8" s="126"/>
      <c r="R8" s="126"/>
    </row>
    <row r="9" spans="2:18" x14ac:dyDescent="0.2"/>
    <row r="10" spans="2:18" ht="18" x14ac:dyDescent="0.2">
      <c r="B10" s="124" t="s">
        <v>190</v>
      </c>
      <c r="C10" s="124"/>
      <c r="D10" s="124"/>
      <c r="E10" s="124"/>
      <c r="F10" s="124"/>
      <c r="G10" s="124"/>
      <c r="H10" s="124"/>
      <c r="I10" s="124"/>
      <c r="J10" s="124"/>
      <c r="K10" s="124"/>
      <c r="L10" s="124"/>
      <c r="M10" s="124"/>
      <c r="N10" s="124"/>
      <c r="O10" s="124"/>
      <c r="P10" s="124"/>
      <c r="Q10" s="124"/>
      <c r="R10" s="124"/>
    </row>
    <row r="11" spans="2:18" ht="38" customHeight="1" x14ac:dyDescent="0.2">
      <c r="B11" s="127" t="s">
        <v>191</v>
      </c>
      <c r="C11" s="127"/>
      <c r="D11" s="127"/>
      <c r="E11" s="127"/>
      <c r="F11" s="127"/>
      <c r="G11" s="127"/>
      <c r="H11" s="127"/>
      <c r="I11" s="127"/>
      <c r="J11" s="127"/>
      <c r="K11" s="127"/>
      <c r="L11" s="127"/>
      <c r="M11" s="127"/>
      <c r="N11" s="127"/>
      <c r="O11" s="127"/>
      <c r="P11" s="127"/>
      <c r="Q11" s="127"/>
      <c r="R11" s="127"/>
    </row>
    <row r="12" spans="2:18" x14ac:dyDescent="0.2"/>
    <row r="13" spans="2:18" ht="18" x14ac:dyDescent="0.2">
      <c r="B13" s="124" t="s">
        <v>192</v>
      </c>
      <c r="C13" s="124"/>
      <c r="D13" s="124"/>
      <c r="E13" s="124"/>
      <c r="F13" s="124"/>
      <c r="G13" s="124"/>
      <c r="H13" s="124"/>
      <c r="I13" s="124"/>
      <c r="J13" s="124"/>
      <c r="K13" s="124"/>
      <c r="L13" s="124"/>
      <c r="M13" s="124"/>
      <c r="N13" s="124"/>
      <c r="O13" s="124"/>
      <c r="P13" s="124"/>
      <c r="Q13" s="124"/>
      <c r="R13" s="124"/>
    </row>
    <row r="14" spans="2:18" ht="35" customHeight="1" x14ac:dyDescent="0.2">
      <c r="B14" s="128"/>
      <c r="C14" s="128"/>
      <c r="D14" s="128"/>
      <c r="E14" s="128"/>
      <c r="F14" s="128"/>
      <c r="G14" s="128"/>
      <c r="H14" s="128"/>
      <c r="I14" s="128"/>
      <c r="J14" s="128"/>
      <c r="K14" s="128"/>
      <c r="L14" s="128"/>
      <c r="M14" s="128"/>
      <c r="N14" s="128"/>
      <c r="O14" s="128"/>
      <c r="P14" s="128"/>
      <c r="Q14" s="128"/>
      <c r="R14" s="128"/>
    </row>
    <row r="15" spans="2:18" x14ac:dyDescent="0.2">
      <c r="H15" s="3"/>
    </row>
    <row r="16" spans="2:18" x14ac:dyDescent="0.2">
      <c r="J16" s="3"/>
    </row>
    <row r="17" spans="2:18" x14ac:dyDescent="0.2">
      <c r="J17" s="3"/>
    </row>
    <row r="18" spans="2:18" x14ac:dyDescent="0.2">
      <c r="J18" s="3"/>
    </row>
    <row r="19" spans="2:18" ht="18" x14ac:dyDescent="0.2">
      <c r="B19" s="124" t="s">
        <v>193</v>
      </c>
      <c r="C19" s="124"/>
      <c r="D19" s="124"/>
      <c r="E19" s="124"/>
      <c r="F19" s="124"/>
      <c r="G19" s="124"/>
      <c r="H19" s="124"/>
      <c r="I19" s="124"/>
      <c r="J19" s="124"/>
      <c r="K19" s="124"/>
      <c r="L19" s="124"/>
      <c r="M19" s="124"/>
      <c r="N19" s="124"/>
      <c r="O19" s="124"/>
      <c r="P19" s="124"/>
      <c r="Q19" s="124"/>
      <c r="R19" s="124"/>
    </row>
    <row r="20" spans="2:18" x14ac:dyDescent="0.2"/>
    <row r="21" spans="2:18" ht="16" customHeight="1" x14ac:dyDescent="0.2">
      <c r="J21" s="122" t="s">
        <v>204</v>
      </c>
      <c r="K21" s="122"/>
      <c r="L21" s="122"/>
      <c r="M21" s="122"/>
      <c r="N21" s="122"/>
      <c r="O21" s="122"/>
      <c r="P21" s="122"/>
      <c r="Q21" s="122"/>
    </row>
    <row r="22" spans="2:18" ht="17" customHeight="1" x14ac:dyDescent="0.2">
      <c r="J22" s="123" t="s">
        <v>194</v>
      </c>
      <c r="K22" s="123"/>
      <c r="L22" s="123"/>
      <c r="M22" s="123"/>
      <c r="N22" s="123"/>
      <c r="O22" s="123"/>
      <c r="P22" s="123"/>
      <c r="Q22" s="123"/>
    </row>
    <row r="23" spans="2:18" x14ac:dyDescent="0.2">
      <c r="J23" s="123"/>
      <c r="K23" s="123"/>
      <c r="L23" s="123"/>
      <c r="M23" s="123"/>
      <c r="N23" s="123"/>
      <c r="O23" s="123"/>
      <c r="P23" s="123"/>
      <c r="Q23" s="123"/>
    </row>
    <row r="24" spans="2:18" x14ac:dyDescent="0.2">
      <c r="J24" s="123"/>
      <c r="K24" s="123"/>
      <c r="L24" s="123"/>
      <c r="M24" s="123"/>
      <c r="N24" s="123"/>
      <c r="O24" s="123"/>
      <c r="P24" s="123"/>
      <c r="Q24" s="123"/>
    </row>
    <row r="25" spans="2:18" x14ac:dyDescent="0.2">
      <c r="J25" s="123"/>
      <c r="K25" s="123"/>
      <c r="L25" s="123"/>
      <c r="M25" s="123"/>
      <c r="N25" s="123"/>
      <c r="O25" s="123"/>
      <c r="P25" s="123"/>
      <c r="Q25" s="123"/>
    </row>
    <row r="26" spans="2:18" x14ac:dyDescent="0.2">
      <c r="J26" s="123"/>
      <c r="K26" s="123"/>
      <c r="L26" s="123"/>
      <c r="M26" s="123"/>
      <c r="N26" s="123"/>
      <c r="O26" s="123"/>
      <c r="P26" s="123"/>
      <c r="Q26" s="123"/>
    </row>
    <row r="27" spans="2:18" x14ac:dyDescent="0.2">
      <c r="J27" s="123"/>
      <c r="K27" s="123"/>
      <c r="L27" s="123"/>
      <c r="M27" s="123"/>
      <c r="N27" s="123"/>
      <c r="O27" s="123"/>
      <c r="P27" s="123"/>
      <c r="Q27" s="123"/>
    </row>
    <row r="28" spans="2:18" x14ac:dyDescent="0.2">
      <c r="J28" s="123"/>
      <c r="K28" s="123"/>
      <c r="L28" s="123"/>
      <c r="M28" s="123"/>
      <c r="N28" s="123"/>
      <c r="O28" s="123"/>
      <c r="P28" s="123"/>
      <c r="Q28" s="123"/>
    </row>
    <row r="29" spans="2:18" x14ac:dyDescent="0.2">
      <c r="J29" s="123"/>
      <c r="K29" s="123"/>
      <c r="L29" s="123"/>
      <c r="M29" s="123"/>
      <c r="N29" s="123"/>
      <c r="O29" s="123"/>
      <c r="P29" s="123"/>
      <c r="Q29" s="123"/>
    </row>
    <row r="30" spans="2:18" x14ac:dyDescent="0.2">
      <c r="J30" s="123"/>
      <c r="K30" s="123"/>
      <c r="L30" s="123"/>
      <c r="M30" s="123"/>
      <c r="N30" s="123"/>
      <c r="O30" s="123"/>
      <c r="P30" s="123"/>
      <c r="Q30" s="123"/>
    </row>
    <row r="31" spans="2:18" x14ac:dyDescent="0.2"/>
    <row r="32" spans="2:18" x14ac:dyDescent="0.2">
      <c r="B32" s="124" t="s">
        <v>195</v>
      </c>
      <c r="C32" s="124"/>
      <c r="D32" s="124"/>
      <c r="E32" s="124"/>
      <c r="F32" s="124"/>
      <c r="G32" s="124"/>
      <c r="H32" s="124"/>
      <c r="I32" s="124"/>
      <c r="J32" s="124"/>
      <c r="K32" s="124"/>
      <c r="L32" s="124"/>
      <c r="M32" s="124"/>
      <c r="N32" s="124"/>
      <c r="O32" s="124"/>
      <c r="P32" s="124"/>
      <c r="Q32" s="124"/>
      <c r="R32" s="124"/>
    </row>
    <row r="33" spans="2:18" x14ac:dyDescent="0.2">
      <c r="B33" s="124"/>
      <c r="C33" s="124"/>
      <c r="D33" s="124"/>
      <c r="E33" s="124"/>
      <c r="F33" s="124"/>
      <c r="G33" s="124"/>
      <c r="H33" s="124"/>
      <c r="I33" s="124"/>
      <c r="J33" s="124"/>
      <c r="K33" s="124"/>
      <c r="L33" s="124"/>
      <c r="M33" s="124"/>
      <c r="N33" s="124"/>
      <c r="O33" s="124"/>
      <c r="P33" s="124"/>
      <c r="Q33" s="124"/>
      <c r="R33" s="124"/>
    </row>
    <row r="34" spans="2:18" ht="54" customHeight="1" x14ac:dyDescent="0.2">
      <c r="B34" s="127" t="s">
        <v>196</v>
      </c>
      <c r="C34" s="127"/>
      <c r="D34" s="127"/>
      <c r="E34" s="127"/>
      <c r="F34" s="127"/>
      <c r="G34" s="127"/>
      <c r="H34" s="127"/>
      <c r="I34" s="127"/>
      <c r="J34" s="127"/>
      <c r="K34" s="127"/>
      <c r="L34" s="127"/>
      <c r="M34" s="127"/>
      <c r="N34" s="127"/>
      <c r="O34" s="127"/>
      <c r="P34" s="127"/>
      <c r="Q34" s="127"/>
      <c r="R34" s="127"/>
    </row>
    <row r="35" spans="2:18" x14ac:dyDescent="0.2">
      <c r="B35" s="2"/>
    </row>
    <row r="36" spans="2:18" ht="32" customHeight="1" x14ac:dyDescent="0.2">
      <c r="B36" s="127" t="s">
        <v>197</v>
      </c>
      <c r="C36" s="127"/>
      <c r="D36" s="127"/>
      <c r="E36" s="127"/>
      <c r="F36" s="127"/>
      <c r="G36" s="127"/>
      <c r="H36" s="127"/>
      <c r="I36" s="127"/>
      <c r="J36" s="127"/>
      <c r="K36" s="127"/>
      <c r="L36" s="127"/>
      <c r="M36" s="127"/>
      <c r="N36" s="127"/>
      <c r="O36" s="127"/>
      <c r="P36" s="127"/>
      <c r="Q36" s="127"/>
      <c r="R36" s="127"/>
    </row>
    <row r="37" spans="2:18" ht="32" customHeight="1" x14ac:dyDescent="0.2">
      <c r="B37" s="4"/>
      <c r="C37" s="4"/>
      <c r="D37" s="4"/>
      <c r="E37" s="4"/>
      <c r="F37" s="4"/>
      <c r="G37" s="4"/>
      <c r="H37" s="4"/>
      <c r="I37" s="4"/>
      <c r="J37" s="4"/>
      <c r="K37" s="4"/>
      <c r="L37" s="4"/>
      <c r="M37" s="4"/>
      <c r="N37" s="4"/>
      <c r="O37" s="4"/>
      <c r="P37" s="4"/>
      <c r="Q37" s="4"/>
      <c r="R37" s="4"/>
    </row>
    <row r="38" spans="2:18" ht="18" x14ac:dyDescent="0.2">
      <c r="B38" s="130" t="s">
        <v>198</v>
      </c>
      <c r="C38" s="130"/>
      <c r="D38" s="130"/>
      <c r="E38" s="130"/>
      <c r="F38" s="130"/>
      <c r="G38" s="130"/>
      <c r="H38" s="130"/>
      <c r="I38" s="130"/>
      <c r="J38" s="130"/>
      <c r="K38" s="130"/>
      <c r="L38" s="130"/>
      <c r="M38" s="130"/>
      <c r="N38" s="130"/>
      <c r="O38" s="130"/>
      <c r="P38" s="130"/>
      <c r="Q38" s="130"/>
      <c r="R38" s="130"/>
    </row>
    <row r="39" spans="2:18" ht="43" customHeight="1" x14ac:dyDescent="0.2">
      <c r="B39" s="129" t="s">
        <v>199</v>
      </c>
      <c r="C39" s="129"/>
      <c r="D39" s="129"/>
      <c r="E39" s="129"/>
      <c r="F39" s="129"/>
      <c r="G39" s="129"/>
      <c r="H39" s="129"/>
      <c r="I39" s="129"/>
      <c r="J39" s="129"/>
      <c r="K39" s="129"/>
      <c r="L39" s="129"/>
      <c r="M39" s="129"/>
      <c r="N39" s="129"/>
      <c r="O39" s="129"/>
      <c r="P39" s="129"/>
      <c r="Q39" s="129"/>
      <c r="R39" s="129"/>
    </row>
    <row r="40" spans="2:18" x14ac:dyDescent="0.2"/>
    <row r="41" spans="2:18" ht="18" x14ac:dyDescent="0.2">
      <c r="B41" s="130" t="s">
        <v>200</v>
      </c>
      <c r="C41" s="130"/>
      <c r="D41" s="130"/>
      <c r="E41" s="130"/>
      <c r="F41" s="130"/>
      <c r="G41" s="130"/>
      <c r="H41" s="130"/>
      <c r="I41" s="130"/>
      <c r="J41" s="130"/>
      <c r="K41" s="130"/>
      <c r="L41" s="130"/>
      <c r="M41" s="130"/>
      <c r="N41" s="130"/>
      <c r="O41" s="130"/>
      <c r="P41" s="130"/>
      <c r="Q41" s="130"/>
      <c r="R41" s="130"/>
    </row>
    <row r="42" spans="2:18" ht="35" customHeight="1" x14ac:dyDescent="0.2">
      <c r="B42" s="129" t="s">
        <v>201</v>
      </c>
      <c r="C42" s="129"/>
      <c r="D42" s="129"/>
      <c r="E42" s="129"/>
      <c r="F42" s="129"/>
      <c r="G42" s="129"/>
      <c r="H42" s="129"/>
      <c r="I42" s="129"/>
      <c r="J42" s="129"/>
      <c r="K42" s="129"/>
      <c r="L42" s="129"/>
      <c r="M42" s="129"/>
      <c r="N42" s="129"/>
      <c r="O42" s="129"/>
      <c r="P42" s="129"/>
      <c r="Q42" s="129"/>
      <c r="R42" s="129"/>
    </row>
    <row r="43" spans="2:18" x14ac:dyDescent="0.2"/>
  </sheetData>
  <sheetProtection algorithmName="SHA-512" hashValue="mj8613eZporMrxD2EIvCuzcT7QQTcpR5iNETpHQzw/Onm3/R+iV9tCAbq2IJJ69ZAbHM2Q0paGnBoJwJRmr7Iw==" saltValue="x/NRksDaixM4RB0iMEJzEQ==" spinCount="100000" sheet="1" objects="1" scenarios="1" selectLockedCells="1" selectUnlockedCells="1"/>
  <mergeCells count="17">
    <mergeCell ref="B42:R42"/>
    <mergeCell ref="B34:R34"/>
    <mergeCell ref="B36:R36"/>
    <mergeCell ref="B38:R38"/>
    <mergeCell ref="B39:R39"/>
    <mergeCell ref="B41:R41"/>
    <mergeCell ref="J21:Q21"/>
    <mergeCell ref="J22:Q30"/>
    <mergeCell ref="B32:R33"/>
    <mergeCell ref="B5:R5"/>
    <mergeCell ref="B7:R7"/>
    <mergeCell ref="B8:R8"/>
    <mergeCell ref="B10:R10"/>
    <mergeCell ref="B11:R11"/>
    <mergeCell ref="B13:R13"/>
    <mergeCell ref="B14:R14"/>
    <mergeCell ref="B19:R19"/>
  </mergeCells>
  <hyperlinks>
    <hyperlink ref="B8:R8" r:id="rId1" display="BTS Travel Policy" xr:uid="{129A4B53-2598-2745-8244-4155B5F31CDF}"/>
  </hyperlinks>
  <pageMargins left="0.7" right="0.7" top="0.75" bottom="0.75" header="0.3" footer="0.3"/>
  <pageSetup paperSize="9"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5E894-AF68-AA4B-B504-6CE85948C616}">
  <sheetPr codeName="Sheet2">
    <tabColor rgb="FFFFC000"/>
  </sheetPr>
  <dimension ref="A1:EP204"/>
  <sheetViews>
    <sheetView showGridLines="0" topLeftCell="H1" zoomScaleNormal="100" workbookViewId="0">
      <selection activeCell="P17" sqref="P17:AA17"/>
    </sheetView>
  </sheetViews>
  <sheetFormatPr baseColWidth="10" defaultColWidth="0" defaultRowHeight="16" zeroHeight="1" x14ac:dyDescent="0.2"/>
  <cols>
    <col min="1" max="5" width="10.83203125" style="11" hidden="1" customWidth="1"/>
    <col min="6" max="7" width="10.83203125" style="31" hidden="1" customWidth="1"/>
    <col min="8" max="10" width="10.83203125" style="31" customWidth="1"/>
    <col min="11" max="11" width="10.83203125" style="11" customWidth="1"/>
    <col min="12" max="17" width="10.83203125" style="15" customWidth="1"/>
    <col min="18" max="18" width="12.83203125" style="15" customWidth="1"/>
    <col min="19" max="27" width="10.83203125" style="15" customWidth="1"/>
    <col min="28" max="28" width="10.83203125" style="11" customWidth="1"/>
    <col min="29" max="29" width="55.33203125" style="11" customWidth="1"/>
    <col min="30" max="47" width="10.83203125" style="21" hidden="1" customWidth="1"/>
    <col min="48" max="64" width="10.83203125" style="15" hidden="1" customWidth="1"/>
    <col min="65" max="65" width="20.6640625" style="15" hidden="1" customWidth="1"/>
    <col min="66" max="66" width="31.1640625" style="15" hidden="1" customWidth="1"/>
    <col min="67" max="75" width="10.83203125" style="15" hidden="1" customWidth="1"/>
    <col min="76" max="146" width="10.83203125" style="11" hidden="1" customWidth="1"/>
    <col min="147" max="16384" width="10.83203125" style="15" hidden="1"/>
  </cols>
  <sheetData>
    <row r="1" spans="10:76" s="11" customFormat="1" x14ac:dyDescent="0.2">
      <c r="AD1" s="8"/>
      <c r="AE1" s="8"/>
      <c r="AF1" s="8"/>
      <c r="AG1" s="8"/>
      <c r="AH1" s="8"/>
      <c r="AI1" s="8"/>
      <c r="AJ1" s="8"/>
      <c r="AK1" s="8"/>
      <c r="AL1" s="8"/>
      <c r="AM1" s="8"/>
      <c r="AN1" s="8"/>
      <c r="AO1" s="8"/>
      <c r="AP1" s="8"/>
      <c r="AQ1" s="8"/>
      <c r="AR1" s="8"/>
      <c r="AS1" s="8"/>
      <c r="AT1" s="8"/>
      <c r="AU1" s="8"/>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10"/>
    </row>
    <row r="2" spans="10:76" x14ac:dyDescent="0.2">
      <c r="J2" s="32"/>
      <c r="K2" s="19"/>
      <c r="L2" s="19"/>
      <c r="M2" s="19"/>
      <c r="N2" s="19"/>
      <c r="O2" s="19"/>
      <c r="P2" s="19"/>
      <c r="Q2" s="19"/>
      <c r="R2" s="19"/>
      <c r="S2" s="19"/>
      <c r="T2" s="19"/>
      <c r="U2" s="19"/>
      <c r="V2" s="19"/>
      <c r="W2" s="19"/>
      <c r="X2" s="19"/>
      <c r="Y2" s="19"/>
      <c r="Z2" s="19"/>
      <c r="AA2" s="19"/>
      <c r="AB2" s="19"/>
      <c r="AC2" s="19"/>
      <c r="AD2" s="12"/>
      <c r="AE2" s="12"/>
      <c r="AF2" s="12"/>
      <c r="AG2" s="12"/>
      <c r="AH2" s="12"/>
      <c r="AI2" s="12"/>
      <c r="AJ2" s="12"/>
      <c r="AK2" s="12"/>
      <c r="AL2" s="12"/>
      <c r="AM2" s="12"/>
      <c r="AN2" s="12"/>
      <c r="AO2" s="12"/>
      <c r="AP2" s="12"/>
      <c r="AQ2" s="12"/>
      <c r="AR2" s="12"/>
      <c r="AS2" s="12"/>
      <c r="AT2" s="12"/>
      <c r="AU2" s="12"/>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4"/>
    </row>
    <row r="3" spans="10:76" x14ac:dyDescent="0.2">
      <c r="J3" s="32"/>
      <c r="K3" s="19"/>
      <c r="L3" s="19"/>
      <c r="M3" s="19"/>
      <c r="N3" s="19"/>
      <c r="O3" s="19"/>
      <c r="P3" s="19"/>
      <c r="Q3" s="19"/>
      <c r="R3" s="19"/>
      <c r="S3" s="19"/>
      <c r="T3" s="19"/>
      <c r="U3" s="19"/>
      <c r="V3" s="19"/>
      <c r="W3" s="19"/>
      <c r="X3" s="19"/>
      <c r="Y3" s="19"/>
      <c r="Z3" s="19"/>
      <c r="AA3" s="19"/>
      <c r="AB3" s="19"/>
      <c r="AC3" s="19"/>
      <c r="AD3" s="12"/>
      <c r="AE3" s="12"/>
      <c r="AF3" s="12"/>
      <c r="AG3" s="12"/>
      <c r="AH3" s="12"/>
      <c r="AI3" s="12"/>
      <c r="AJ3" s="12"/>
      <c r="AK3" s="12"/>
      <c r="AL3" s="12"/>
      <c r="AM3" s="12"/>
      <c r="AN3" s="12"/>
      <c r="AO3" s="12"/>
      <c r="AP3" s="12"/>
      <c r="AQ3" s="12"/>
      <c r="AR3" s="12"/>
      <c r="AS3" s="12"/>
      <c r="AT3" s="12"/>
      <c r="AU3" s="12"/>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4"/>
    </row>
    <row r="4" spans="10:76" x14ac:dyDescent="0.2">
      <c r="J4" s="32"/>
      <c r="K4" s="19"/>
      <c r="L4" s="19"/>
      <c r="M4" s="19"/>
      <c r="N4" s="19"/>
      <c r="O4" s="19"/>
      <c r="P4" s="19"/>
      <c r="Q4" s="19"/>
      <c r="R4" s="19"/>
      <c r="S4" s="19"/>
      <c r="T4" s="19"/>
      <c r="U4" s="19"/>
      <c r="V4" s="19"/>
      <c r="W4" s="19"/>
      <c r="X4" s="19"/>
      <c r="Y4" s="19"/>
      <c r="Z4" s="19"/>
      <c r="AA4" s="19"/>
      <c r="AB4" s="19"/>
      <c r="AC4" s="19"/>
      <c r="AD4" s="12"/>
      <c r="AE4" s="12"/>
      <c r="AF4" s="12"/>
      <c r="AG4" s="12"/>
      <c r="AH4" s="12"/>
      <c r="AI4" s="12"/>
      <c r="AJ4" s="12"/>
      <c r="AK4" s="12"/>
      <c r="AL4" s="12"/>
      <c r="AM4" s="12"/>
      <c r="AN4" s="12"/>
      <c r="AO4" s="12"/>
      <c r="AP4" s="12"/>
      <c r="AQ4" s="12"/>
      <c r="AR4" s="12"/>
      <c r="AS4" s="12"/>
      <c r="AT4" s="12"/>
      <c r="AU4" s="12"/>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4"/>
    </row>
    <row r="5" spans="10:76" ht="31" x14ac:dyDescent="0.2">
      <c r="J5" s="32"/>
      <c r="K5" s="19"/>
      <c r="L5" s="33"/>
      <c r="M5" s="76" t="s">
        <v>0</v>
      </c>
      <c r="N5" s="76"/>
      <c r="O5" s="76"/>
      <c r="P5" s="76"/>
      <c r="Q5" s="76"/>
      <c r="R5" s="76"/>
      <c r="S5" s="76"/>
      <c r="T5" s="76"/>
      <c r="U5" s="76"/>
      <c r="V5" s="76"/>
      <c r="W5" s="76"/>
      <c r="X5" s="76"/>
      <c r="Y5" s="76"/>
      <c r="Z5" s="76"/>
      <c r="AA5" s="76"/>
      <c r="AB5" s="19"/>
      <c r="AC5" s="19"/>
      <c r="AD5" s="12"/>
      <c r="AE5" s="12"/>
      <c r="AF5" s="12"/>
      <c r="AG5" s="12"/>
      <c r="AH5" s="12"/>
      <c r="AI5" s="12"/>
      <c r="AJ5" s="12"/>
      <c r="AK5" s="12"/>
      <c r="AL5" s="12"/>
      <c r="AM5" s="12"/>
      <c r="AN5" s="12"/>
      <c r="AO5" s="12"/>
      <c r="AP5" s="12"/>
      <c r="AQ5" s="12"/>
      <c r="AR5" s="12"/>
      <c r="AS5" s="12"/>
      <c r="AT5" s="12"/>
      <c r="AU5" s="12"/>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4"/>
    </row>
    <row r="6" spans="10:76" x14ac:dyDescent="0.2">
      <c r="J6" s="32"/>
      <c r="K6" s="19"/>
      <c r="L6" s="19"/>
      <c r="M6" s="19"/>
      <c r="N6" s="19"/>
      <c r="O6" s="19"/>
      <c r="P6" s="19"/>
      <c r="Q6" s="19"/>
      <c r="R6" s="19"/>
      <c r="S6" s="19"/>
      <c r="T6" s="19"/>
      <c r="U6" s="19"/>
      <c r="V6" s="19"/>
      <c r="W6" s="19"/>
      <c r="X6" s="19"/>
      <c r="Y6" s="19"/>
      <c r="Z6" s="19"/>
      <c r="AA6" s="19"/>
      <c r="AB6" s="19"/>
      <c r="AC6" s="19"/>
      <c r="AD6" s="12"/>
      <c r="AE6" s="12"/>
      <c r="AF6" s="12"/>
      <c r="AG6" s="12"/>
      <c r="AH6" s="12"/>
      <c r="AI6" s="12"/>
      <c r="AJ6" s="12"/>
      <c r="AK6" s="12"/>
      <c r="AL6" s="12"/>
      <c r="AM6" s="12"/>
      <c r="AN6" s="12"/>
      <c r="AO6" s="12"/>
      <c r="AP6" s="12"/>
      <c r="AQ6" s="12"/>
      <c r="AR6" s="12"/>
      <c r="AS6" s="12"/>
      <c r="AT6" s="12"/>
      <c r="AU6" s="12"/>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4"/>
    </row>
    <row r="7" spans="10:76" x14ac:dyDescent="0.2">
      <c r="J7" s="32"/>
      <c r="K7" s="19"/>
      <c r="L7" s="19"/>
      <c r="M7" s="19"/>
      <c r="N7" s="19"/>
      <c r="O7" s="19"/>
      <c r="P7" s="19"/>
      <c r="Q7" s="19"/>
      <c r="R7" s="19"/>
      <c r="S7" s="19"/>
      <c r="T7" s="19"/>
      <c r="U7" s="19"/>
      <c r="V7" s="19"/>
      <c r="W7" s="19"/>
      <c r="X7" s="19"/>
      <c r="Y7" s="19"/>
      <c r="Z7" s="19"/>
      <c r="AA7" s="19"/>
      <c r="AB7" s="19"/>
      <c r="AC7" s="19"/>
      <c r="AD7" s="12"/>
      <c r="AE7" s="12"/>
      <c r="AF7" s="12"/>
      <c r="AG7" s="12"/>
      <c r="AH7" s="12"/>
      <c r="AI7" s="12"/>
      <c r="AJ7" s="12"/>
      <c r="AK7" s="12"/>
      <c r="AL7" s="12"/>
      <c r="AM7" s="12"/>
      <c r="AN7" s="12"/>
      <c r="AO7" s="12"/>
      <c r="AP7" s="12"/>
      <c r="AQ7" s="12"/>
      <c r="AR7" s="12"/>
      <c r="AS7" s="12"/>
      <c r="AT7" s="12"/>
      <c r="AU7" s="12"/>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4"/>
    </row>
    <row r="8" spans="10:76" ht="21" x14ac:dyDescent="0.25">
      <c r="J8" s="32"/>
      <c r="K8" s="19"/>
      <c r="L8" s="19"/>
      <c r="M8" s="63"/>
      <c r="N8" s="63"/>
      <c r="O8" s="63"/>
      <c r="P8" s="63"/>
      <c r="Q8" s="63"/>
      <c r="R8" s="63"/>
      <c r="S8" s="63"/>
      <c r="T8" s="63"/>
      <c r="U8" s="63"/>
      <c r="V8" s="63"/>
      <c r="W8" s="34"/>
      <c r="X8" s="19"/>
      <c r="Y8" s="19"/>
      <c r="Z8" s="19"/>
      <c r="AA8" s="19"/>
      <c r="AB8" s="19"/>
      <c r="AC8" s="19"/>
      <c r="AD8" s="12"/>
      <c r="AE8" s="12"/>
      <c r="AF8" s="12"/>
      <c r="AG8" s="12"/>
      <c r="AH8" s="12"/>
      <c r="AI8" s="12"/>
      <c r="AJ8" s="12"/>
      <c r="AK8" s="12"/>
      <c r="AL8" s="12"/>
      <c r="AM8" s="12"/>
      <c r="AN8" s="12"/>
      <c r="AO8" s="12"/>
      <c r="AP8" s="12"/>
      <c r="AQ8" s="12"/>
      <c r="AR8" s="12"/>
      <c r="AS8" s="12"/>
      <c r="AT8" s="12"/>
      <c r="AU8" s="12"/>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4"/>
    </row>
    <row r="9" spans="10:76" ht="21" x14ac:dyDescent="0.25">
      <c r="J9" s="32"/>
      <c r="K9" s="19"/>
      <c r="L9" s="19"/>
      <c r="M9" s="13"/>
      <c r="N9" s="63"/>
      <c r="O9" s="63"/>
      <c r="P9" s="63"/>
      <c r="Q9" s="63"/>
      <c r="R9" s="63"/>
      <c r="S9" s="63"/>
      <c r="T9" s="63"/>
      <c r="U9" s="63"/>
      <c r="V9" s="63"/>
      <c r="W9" s="63"/>
      <c r="X9" s="35"/>
      <c r="Y9" s="36"/>
      <c r="Z9" s="19"/>
      <c r="AA9" s="19"/>
      <c r="AB9" s="19"/>
      <c r="AC9" s="19"/>
      <c r="AD9" s="12"/>
      <c r="AE9" s="12"/>
      <c r="AF9" s="12"/>
      <c r="AG9" s="12"/>
      <c r="AH9" s="12"/>
      <c r="AI9" s="12"/>
      <c r="AJ9" s="12"/>
      <c r="AK9" s="12"/>
      <c r="AL9" s="12"/>
      <c r="AM9" s="12"/>
      <c r="AN9" s="12"/>
      <c r="AO9" s="12"/>
      <c r="AP9" s="12"/>
      <c r="AQ9" s="12"/>
      <c r="AR9" s="12"/>
      <c r="AS9" s="12"/>
      <c r="AT9" s="12"/>
      <c r="AU9" s="12"/>
      <c r="AV9" s="13"/>
      <c r="AW9" s="13"/>
      <c r="AX9" s="13"/>
      <c r="AY9" s="13"/>
      <c r="AZ9" s="13"/>
      <c r="BA9" s="13"/>
      <c r="BB9" s="13"/>
      <c r="BC9" s="13"/>
      <c r="BD9" s="13"/>
      <c r="BE9" s="13"/>
      <c r="BF9" s="13"/>
      <c r="BG9" s="13"/>
      <c r="BH9" s="13"/>
      <c r="BI9" s="13"/>
      <c r="BJ9" s="13"/>
      <c r="BK9" s="13"/>
      <c r="BL9" s="13"/>
      <c r="BM9" s="16"/>
      <c r="BN9" s="13"/>
      <c r="BO9" s="13"/>
      <c r="BP9" s="13"/>
      <c r="BQ9" s="13"/>
      <c r="BR9" s="13"/>
      <c r="BS9" s="13"/>
      <c r="BT9" s="13"/>
      <c r="BU9" s="13"/>
      <c r="BV9" s="13"/>
      <c r="BW9" s="13"/>
      <c r="BX9" s="14"/>
    </row>
    <row r="10" spans="10:76" ht="19" x14ac:dyDescent="0.2">
      <c r="J10" s="32"/>
      <c r="K10" s="19"/>
      <c r="L10" s="37"/>
      <c r="M10" s="19"/>
      <c r="N10" s="19"/>
      <c r="O10" s="19"/>
      <c r="P10" s="19"/>
      <c r="Q10" s="19"/>
      <c r="R10" s="19"/>
      <c r="S10" s="19"/>
      <c r="T10" s="19"/>
      <c r="U10" s="19"/>
      <c r="V10" s="19"/>
      <c r="W10" s="19"/>
      <c r="X10" s="19"/>
      <c r="Y10" s="19"/>
      <c r="Z10" s="19"/>
      <c r="AA10" s="19"/>
      <c r="AB10" s="19"/>
      <c r="AC10" s="19"/>
      <c r="AD10" s="12"/>
      <c r="AE10" s="12"/>
      <c r="AF10" s="12"/>
      <c r="AG10" s="12"/>
      <c r="AH10" s="12"/>
      <c r="AI10" s="12"/>
      <c r="AJ10" s="12"/>
      <c r="AK10" s="12"/>
      <c r="AL10" s="12"/>
      <c r="AM10" s="12"/>
      <c r="AN10" s="12"/>
      <c r="AO10" s="12"/>
      <c r="AP10" s="12"/>
      <c r="AQ10" s="12"/>
      <c r="AR10" s="12"/>
      <c r="AS10" s="12"/>
      <c r="AT10" s="12"/>
      <c r="AU10" s="12"/>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4"/>
    </row>
    <row r="11" spans="10:76" x14ac:dyDescent="0.2">
      <c r="J11" s="32"/>
      <c r="K11" s="19"/>
      <c r="L11" s="38"/>
      <c r="M11" s="19"/>
      <c r="N11" s="19"/>
      <c r="O11" s="19"/>
      <c r="P11" s="19"/>
      <c r="Q11" s="19"/>
      <c r="R11" s="19"/>
      <c r="S11" s="19"/>
      <c r="T11" s="19"/>
      <c r="U11" s="19"/>
      <c r="V11" s="19"/>
      <c r="W11" s="19"/>
      <c r="X11" s="19"/>
      <c r="Y11" s="19"/>
      <c r="Z11" s="19"/>
      <c r="AA11" s="19"/>
      <c r="AB11" s="19"/>
      <c r="AC11" s="19"/>
      <c r="AD11" s="12"/>
      <c r="AE11" s="12"/>
      <c r="AF11" s="12"/>
      <c r="AG11" s="12"/>
      <c r="AH11" s="12"/>
      <c r="AI11" s="12"/>
      <c r="AJ11" s="12"/>
      <c r="AK11" s="12"/>
      <c r="AL11" s="12"/>
      <c r="AM11" s="12"/>
      <c r="AN11" s="12"/>
      <c r="AO11" s="12"/>
      <c r="AP11" s="12"/>
      <c r="AQ11" s="12"/>
      <c r="AR11" s="12"/>
      <c r="AS11" s="12"/>
      <c r="AT11" s="12"/>
      <c r="AU11" s="12"/>
      <c r="AV11" s="13"/>
      <c r="AW11" s="13"/>
      <c r="AX11" s="13"/>
      <c r="AY11" s="13"/>
      <c r="AZ11" s="13"/>
      <c r="BA11" s="13"/>
      <c r="BB11" s="13"/>
      <c r="BC11" s="13"/>
      <c r="BD11" s="13"/>
      <c r="BE11" s="13"/>
      <c r="BF11" s="13"/>
      <c r="BG11" s="13"/>
      <c r="BH11" s="13"/>
      <c r="BI11" s="13"/>
      <c r="BJ11" s="13"/>
      <c r="BK11" s="13"/>
      <c r="BL11" s="13"/>
      <c r="BM11" s="17" t="s">
        <v>31</v>
      </c>
      <c r="BN11" s="17" t="s">
        <v>32</v>
      </c>
      <c r="BO11" s="17">
        <v>5205</v>
      </c>
      <c r="BP11" s="17"/>
      <c r="BQ11" s="13"/>
      <c r="BR11" s="13"/>
      <c r="BS11" s="13"/>
      <c r="BT11" s="13"/>
      <c r="BU11" s="13"/>
      <c r="BV11" s="13"/>
      <c r="BW11" s="13"/>
      <c r="BX11" s="14"/>
    </row>
    <row r="12" spans="10:76" x14ac:dyDescent="0.2">
      <c r="J12" s="32"/>
      <c r="K12" s="19"/>
      <c r="L12" s="19"/>
      <c r="M12" s="19"/>
      <c r="N12" s="19"/>
      <c r="O12" s="19"/>
      <c r="P12" s="19"/>
      <c r="Q12" s="19"/>
      <c r="R12" s="19"/>
      <c r="S12" s="19"/>
      <c r="T12" s="19"/>
      <c r="U12" s="19"/>
      <c r="V12" s="19"/>
      <c r="W12" s="19"/>
      <c r="X12" s="19"/>
      <c r="Y12" s="19"/>
      <c r="Z12" s="19"/>
      <c r="AA12" s="19"/>
      <c r="AB12" s="19"/>
      <c r="AC12" s="19"/>
      <c r="AD12" s="12"/>
      <c r="AE12" s="12"/>
      <c r="AF12" s="12"/>
      <c r="AG12" s="12"/>
      <c r="AH12" s="12"/>
      <c r="AI12" s="12"/>
      <c r="AJ12" s="12"/>
      <c r="AK12" s="12"/>
      <c r="AL12" s="12"/>
      <c r="AM12" s="12"/>
      <c r="AN12" s="12"/>
      <c r="AO12" s="12"/>
      <c r="AP12" s="12"/>
      <c r="AQ12" s="12"/>
      <c r="AR12" s="12"/>
      <c r="AS12" s="12"/>
      <c r="AT12" s="12"/>
      <c r="AU12" s="12"/>
      <c r="AV12" s="13"/>
      <c r="AW12" s="13"/>
      <c r="AX12" s="13"/>
      <c r="AY12" s="13"/>
      <c r="AZ12" s="13"/>
      <c r="BA12" s="13"/>
      <c r="BB12" s="13"/>
      <c r="BC12" s="13"/>
      <c r="BD12" s="13"/>
      <c r="BE12" s="13"/>
      <c r="BF12" s="13"/>
      <c r="BG12" s="13"/>
      <c r="BH12" s="13"/>
      <c r="BI12" s="13"/>
      <c r="BJ12" s="13"/>
      <c r="BK12" s="13"/>
      <c r="BL12" s="13"/>
      <c r="BM12" s="17" t="s">
        <v>20</v>
      </c>
      <c r="BN12" s="17" t="s">
        <v>12</v>
      </c>
      <c r="BO12" s="17">
        <v>5207</v>
      </c>
      <c r="BP12" s="17"/>
      <c r="BQ12" s="13"/>
      <c r="BR12" s="13"/>
      <c r="BS12" s="13"/>
      <c r="BT12" s="13"/>
      <c r="BU12" s="13"/>
      <c r="BV12" s="13"/>
      <c r="BW12" s="13"/>
      <c r="BX12" s="14"/>
    </row>
    <row r="13" spans="10:76" ht="28" x14ac:dyDescent="0.2">
      <c r="J13" s="32"/>
      <c r="K13" s="19"/>
      <c r="L13" s="19"/>
      <c r="M13" s="61" t="s">
        <v>2</v>
      </c>
      <c r="N13" s="61"/>
      <c r="O13" s="61"/>
      <c r="P13" s="61"/>
      <c r="Q13" s="61"/>
      <c r="R13" s="61"/>
      <c r="S13" s="61"/>
      <c r="T13" s="61"/>
      <c r="U13" s="61"/>
      <c r="V13" s="61"/>
      <c r="W13" s="61"/>
      <c r="X13" s="61"/>
      <c r="Y13" s="61"/>
      <c r="Z13" s="61"/>
      <c r="AA13" s="61"/>
      <c r="AB13" s="19"/>
      <c r="AC13" s="19"/>
      <c r="AD13" s="12"/>
      <c r="AE13" s="12"/>
      <c r="AF13" s="12"/>
      <c r="AG13" s="12"/>
      <c r="AH13" s="12"/>
      <c r="AI13" s="12"/>
      <c r="AJ13" s="12"/>
      <c r="AK13" s="12"/>
      <c r="AL13" s="12"/>
      <c r="AM13" s="12"/>
      <c r="AN13" s="12"/>
      <c r="AO13" s="12"/>
      <c r="AP13" s="12"/>
      <c r="AQ13" s="12"/>
      <c r="AR13" s="12"/>
      <c r="AS13" s="12"/>
      <c r="AT13" s="12"/>
      <c r="AU13" s="12"/>
      <c r="AV13" s="13"/>
      <c r="AW13" s="13"/>
      <c r="AX13" s="13"/>
      <c r="AY13" s="13"/>
      <c r="AZ13" s="13"/>
      <c r="BA13" s="13"/>
      <c r="BB13" s="13"/>
      <c r="BC13" s="13"/>
      <c r="BD13" s="13"/>
      <c r="BE13" s="13"/>
      <c r="BF13" s="13"/>
      <c r="BG13" s="13"/>
      <c r="BH13" s="13"/>
      <c r="BI13" s="13"/>
      <c r="BJ13" s="13"/>
      <c r="BK13" s="13"/>
      <c r="BL13" s="13"/>
      <c r="BM13" s="17" t="s">
        <v>20</v>
      </c>
      <c r="BN13" s="17" t="s">
        <v>11</v>
      </c>
      <c r="BO13" s="17"/>
      <c r="BP13" s="17"/>
      <c r="BQ13" s="13"/>
      <c r="BR13" s="13"/>
      <c r="BS13" s="13"/>
      <c r="BT13" s="13"/>
      <c r="BU13" s="13"/>
      <c r="BV13" s="13"/>
      <c r="BW13" s="13"/>
      <c r="BX13" s="14"/>
    </row>
    <row r="14" spans="10:76" ht="20" x14ac:dyDescent="0.2">
      <c r="J14" s="32"/>
      <c r="K14" s="19"/>
      <c r="L14" s="19"/>
      <c r="M14" s="25"/>
      <c r="N14" s="19"/>
      <c r="O14" s="39"/>
      <c r="P14" s="39"/>
      <c r="Q14" s="39"/>
      <c r="R14" s="39"/>
      <c r="S14" s="39"/>
      <c r="T14" s="39"/>
      <c r="U14" s="39"/>
      <c r="V14" s="39"/>
      <c r="W14" s="39"/>
      <c r="X14" s="39"/>
      <c r="Y14" s="39"/>
      <c r="Z14" s="39"/>
      <c r="AA14" s="39"/>
      <c r="AB14" s="19"/>
      <c r="AC14" s="19"/>
      <c r="AD14" s="12"/>
      <c r="AE14" s="12"/>
      <c r="AF14" s="12"/>
      <c r="AG14" s="12"/>
      <c r="AH14" s="12"/>
      <c r="AI14" s="12"/>
      <c r="AJ14" s="12"/>
      <c r="AK14" s="12"/>
      <c r="AL14" s="12"/>
      <c r="AM14" s="12"/>
      <c r="AN14" s="12"/>
      <c r="AO14" s="12"/>
      <c r="AP14" s="12"/>
      <c r="AQ14" s="12"/>
      <c r="AR14" s="12"/>
      <c r="AS14" s="12"/>
      <c r="AT14" s="12"/>
      <c r="AU14" s="12"/>
      <c r="AV14" s="13"/>
      <c r="AW14" s="13"/>
      <c r="AX14" s="13"/>
      <c r="AY14" s="13"/>
      <c r="AZ14" s="13"/>
      <c r="BA14" s="13"/>
      <c r="BB14" s="13" t="s">
        <v>169</v>
      </c>
      <c r="BC14" s="13"/>
      <c r="BD14" s="13"/>
      <c r="BE14" s="13"/>
      <c r="BF14" s="13"/>
      <c r="BG14" s="13"/>
      <c r="BH14" s="13"/>
      <c r="BI14" s="13"/>
      <c r="BJ14" s="13"/>
      <c r="BK14" s="13"/>
      <c r="BL14" s="13"/>
      <c r="BM14" s="17"/>
      <c r="BN14" s="17"/>
      <c r="BO14" s="18">
        <v>8005</v>
      </c>
      <c r="BP14" s="17"/>
      <c r="BQ14" s="13"/>
      <c r="BR14" s="13"/>
      <c r="BS14" s="13"/>
      <c r="BT14" s="13"/>
      <c r="BU14" s="13"/>
      <c r="BV14" s="13"/>
      <c r="BW14" s="13"/>
      <c r="BX14" s="14"/>
    </row>
    <row r="15" spans="10:76" ht="21" x14ac:dyDescent="0.25">
      <c r="J15" s="32"/>
      <c r="K15" s="19"/>
      <c r="L15" s="19"/>
      <c r="M15" s="25"/>
      <c r="N15" s="25" t="s">
        <v>3</v>
      </c>
      <c r="O15" s="25"/>
      <c r="P15" s="70"/>
      <c r="Q15" s="70"/>
      <c r="R15" s="70"/>
      <c r="S15" s="70"/>
      <c r="T15" s="70"/>
      <c r="U15" s="70"/>
      <c r="V15" s="70"/>
      <c r="W15" s="70"/>
      <c r="X15" s="70"/>
      <c r="Y15" s="70"/>
      <c r="Z15" s="70"/>
      <c r="AA15" s="70"/>
      <c r="AB15" s="19"/>
      <c r="AC15" s="40" t="str">
        <f>IF(P15="", "Please enter your name","")</f>
        <v>Please enter your name</v>
      </c>
      <c r="AD15" s="19"/>
      <c r="AE15" s="19"/>
      <c r="AF15" s="19"/>
      <c r="AG15" s="19"/>
      <c r="AH15" s="19"/>
      <c r="AI15" s="19"/>
      <c r="AJ15" s="19"/>
      <c r="AK15" s="19"/>
      <c r="AL15" s="19"/>
      <c r="AM15" s="19"/>
      <c r="AN15" s="19"/>
      <c r="AO15" s="19"/>
      <c r="AP15" s="19"/>
      <c r="AQ15" s="19"/>
      <c r="AR15" s="12"/>
      <c r="AS15" s="12"/>
      <c r="AT15" s="12"/>
      <c r="AU15" s="12"/>
      <c r="AV15" s="13"/>
      <c r="AW15" s="13"/>
      <c r="AX15" s="13"/>
      <c r="AY15" s="13"/>
      <c r="AZ15" s="13"/>
      <c r="BA15" s="13"/>
      <c r="BB15" s="13" t="s">
        <v>164</v>
      </c>
      <c r="BC15" s="13"/>
      <c r="BD15" s="13"/>
      <c r="BE15" s="13"/>
      <c r="BF15" s="13"/>
      <c r="BG15" s="13"/>
      <c r="BH15" s="13"/>
      <c r="BI15" s="13"/>
      <c r="BJ15" s="13"/>
      <c r="BK15" s="13"/>
      <c r="BL15" s="13"/>
      <c r="BM15" s="17" t="s">
        <v>6</v>
      </c>
      <c r="BN15" s="18" t="s">
        <v>13</v>
      </c>
      <c r="BO15" s="18">
        <v>8006</v>
      </c>
      <c r="BP15" s="17"/>
      <c r="BQ15" s="13"/>
      <c r="BR15" s="13"/>
      <c r="BS15" s="13"/>
      <c r="BT15" s="13"/>
      <c r="BU15" s="13"/>
      <c r="BV15" s="13"/>
      <c r="BW15" s="13"/>
      <c r="BX15" s="14"/>
    </row>
    <row r="16" spans="10:76" ht="21" x14ac:dyDescent="0.25">
      <c r="J16" s="32"/>
      <c r="K16" s="19"/>
      <c r="L16" s="19"/>
      <c r="M16" s="25"/>
      <c r="N16" s="19"/>
      <c r="O16" s="25"/>
      <c r="P16" s="25"/>
      <c r="Q16" s="25"/>
      <c r="R16" s="25"/>
      <c r="S16" s="25"/>
      <c r="T16" s="25"/>
      <c r="U16" s="25"/>
      <c r="V16" s="25"/>
      <c r="W16" s="25"/>
      <c r="X16" s="25"/>
      <c r="Y16" s="25"/>
      <c r="Z16" s="25"/>
      <c r="AA16" s="25"/>
      <c r="AB16" s="19"/>
      <c r="AC16" s="59"/>
      <c r="AD16" s="19"/>
      <c r="AE16" s="19"/>
      <c r="AF16" s="19"/>
      <c r="AG16" s="19"/>
      <c r="AH16" s="19"/>
      <c r="AI16" s="19"/>
      <c r="AJ16" s="19"/>
      <c r="AK16" s="19"/>
      <c r="AL16" s="19"/>
      <c r="AM16" s="19"/>
      <c r="AN16" s="19"/>
      <c r="AO16" s="19"/>
      <c r="AP16" s="19"/>
      <c r="AQ16" s="19"/>
      <c r="AR16" s="12"/>
      <c r="AS16" s="12"/>
      <c r="AT16" s="12"/>
      <c r="AU16" s="12"/>
      <c r="AV16" s="13"/>
      <c r="AW16" s="13"/>
      <c r="AX16" s="13"/>
      <c r="AY16" s="13"/>
      <c r="AZ16" s="13"/>
      <c r="BA16" s="13"/>
      <c r="BB16" s="13" t="s">
        <v>165</v>
      </c>
      <c r="BC16" s="13"/>
      <c r="BD16" s="13"/>
      <c r="BE16" s="13"/>
      <c r="BF16" s="13"/>
      <c r="BG16" s="13"/>
      <c r="BH16" s="13"/>
      <c r="BI16" s="13"/>
      <c r="BJ16" s="13"/>
      <c r="BK16" s="13"/>
      <c r="BL16" s="13"/>
      <c r="BM16" s="17" t="s">
        <v>6</v>
      </c>
      <c r="BN16" s="18" t="s">
        <v>14</v>
      </c>
      <c r="BO16" s="18">
        <v>8103</v>
      </c>
      <c r="BP16" s="17"/>
      <c r="BQ16" s="13"/>
      <c r="BR16" s="13"/>
      <c r="BS16" s="13"/>
      <c r="BT16" s="13"/>
      <c r="BU16" s="13"/>
      <c r="BV16" s="13"/>
      <c r="BW16" s="13"/>
      <c r="BX16" s="14"/>
    </row>
    <row r="17" spans="10:76" ht="21" x14ac:dyDescent="0.25">
      <c r="J17" s="32"/>
      <c r="K17" s="19"/>
      <c r="L17" s="19"/>
      <c r="M17" s="25"/>
      <c r="N17" s="25" t="s">
        <v>4</v>
      </c>
      <c r="O17" s="25"/>
      <c r="P17" s="81"/>
      <c r="Q17" s="77"/>
      <c r="R17" s="77"/>
      <c r="S17" s="77"/>
      <c r="T17" s="77"/>
      <c r="U17" s="77"/>
      <c r="V17" s="77"/>
      <c r="W17" s="77"/>
      <c r="X17" s="77"/>
      <c r="Y17" s="77"/>
      <c r="Z17" s="77"/>
      <c r="AA17" s="77"/>
      <c r="AB17" s="19"/>
      <c r="AC17" s="40" t="str">
        <f>IF(P17="", "Please enter your email address for correspondence", "")</f>
        <v>Please enter your email address for correspondence</v>
      </c>
      <c r="AD17" s="19"/>
      <c r="AE17" s="19"/>
      <c r="AF17" s="19"/>
      <c r="AG17" s="19"/>
      <c r="AH17" s="19"/>
      <c r="AI17" s="19"/>
      <c r="AJ17" s="19"/>
      <c r="AK17" s="19"/>
      <c r="AL17" s="19"/>
      <c r="AM17" s="19"/>
      <c r="AN17" s="19"/>
      <c r="AO17" s="19"/>
      <c r="AP17" s="19"/>
      <c r="AQ17" s="19"/>
      <c r="AR17" s="12"/>
      <c r="AS17" s="12"/>
      <c r="AT17" s="12"/>
      <c r="AU17" s="12"/>
      <c r="AV17" s="13"/>
      <c r="AW17" s="13"/>
      <c r="AX17" s="13"/>
      <c r="AY17" s="13"/>
      <c r="AZ17" s="13"/>
      <c r="BA17" s="13"/>
      <c r="BB17" s="13" t="s">
        <v>166</v>
      </c>
      <c r="BC17" s="13"/>
      <c r="BD17" s="13"/>
      <c r="BE17" s="13"/>
      <c r="BF17" s="13"/>
      <c r="BG17" s="13"/>
      <c r="BH17" s="13"/>
      <c r="BI17" s="13"/>
      <c r="BJ17" s="13"/>
      <c r="BK17" s="13"/>
      <c r="BL17" s="13"/>
      <c r="BM17" s="17" t="s">
        <v>6</v>
      </c>
      <c r="BN17" s="18" t="s">
        <v>15</v>
      </c>
      <c r="BO17" s="18">
        <v>8014</v>
      </c>
      <c r="BP17" s="17">
        <v>200</v>
      </c>
      <c r="BQ17" s="13"/>
      <c r="BR17" s="13"/>
      <c r="BS17" s="13"/>
      <c r="BT17" s="13"/>
      <c r="BU17" s="13"/>
      <c r="BV17" s="13"/>
      <c r="BW17" s="13"/>
      <c r="BX17" s="14"/>
    </row>
    <row r="18" spans="10:76" ht="21" x14ac:dyDescent="0.25">
      <c r="J18" s="32"/>
      <c r="K18" s="19"/>
      <c r="L18" s="19"/>
      <c r="M18" s="25"/>
      <c r="N18" s="19"/>
      <c r="O18" s="25"/>
      <c r="P18" s="25"/>
      <c r="Q18" s="25"/>
      <c r="R18" s="25"/>
      <c r="S18" s="25"/>
      <c r="T18" s="25"/>
      <c r="U18" s="25"/>
      <c r="V18" s="25"/>
      <c r="W18" s="25"/>
      <c r="X18" s="25"/>
      <c r="Y18" s="25"/>
      <c r="Z18" s="25"/>
      <c r="AA18" s="25"/>
      <c r="AB18" s="19"/>
      <c r="AC18" s="59"/>
      <c r="AD18" s="19"/>
      <c r="AE18" s="19"/>
      <c r="AF18" s="19"/>
      <c r="AG18" s="19"/>
      <c r="AH18" s="19"/>
      <c r="AI18" s="19"/>
      <c r="AJ18" s="19"/>
      <c r="AK18" s="19"/>
      <c r="AL18" s="19"/>
      <c r="AM18" s="19"/>
      <c r="AN18" s="19"/>
      <c r="AO18" s="19"/>
      <c r="AP18" s="19"/>
      <c r="AQ18" s="19"/>
      <c r="AR18" s="12"/>
      <c r="AS18" s="12"/>
      <c r="AT18" s="12"/>
      <c r="AU18" s="12"/>
      <c r="AV18" s="13"/>
      <c r="AW18" s="13"/>
      <c r="AX18" s="13"/>
      <c r="AY18" s="13"/>
      <c r="AZ18" s="13"/>
      <c r="BA18" s="13"/>
      <c r="BB18" s="13" t="s">
        <v>167</v>
      </c>
      <c r="BC18" s="13"/>
      <c r="BD18" s="13"/>
      <c r="BE18" s="13"/>
      <c r="BF18" s="13"/>
      <c r="BG18" s="13"/>
      <c r="BH18" s="13"/>
      <c r="BI18" s="13"/>
      <c r="BJ18" s="13"/>
      <c r="BK18" s="13"/>
      <c r="BL18" s="13"/>
      <c r="BM18" s="17" t="s">
        <v>6</v>
      </c>
      <c r="BN18" s="18" t="s">
        <v>16</v>
      </c>
      <c r="BO18" s="18">
        <v>5301</v>
      </c>
      <c r="BP18" s="17"/>
      <c r="BQ18" s="13"/>
      <c r="BR18" s="13"/>
      <c r="BS18" s="13"/>
      <c r="BT18" s="13"/>
      <c r="BU18" s="13"/>
      <c r="BV18" s="13"/>
      <c r="BW18" s="13"/>
      <c r="BX18" s="14"/>
    </row>
    <row r="19" spans="10:76" ht="21" x14ac:dyDescent="0.25">
      <c r="J19" s="32"/>
      <c r="K19" s="19"/>
      <c r="L19" s="19"/>
      <c r="M19" s="25"/>
      <c r="N19" s="25" t="s">
        <v>5</v>
      </c>
      <c r="O19" s="25"/>
      <c r="P19" s="77"/>
      <c r="Q19" s="77"/>
      <c r="R19" s="77"/>
      <c r="S19" s="77"/>
      <c r="T19" s="77"/>
      <c r="U19" s="77"/>
      <c r="V19" s="77"/>
      <c r="W19" s="77"/>
      <c r="X19" s="77"/>
      <c r="Y19" s="77"/>
      <c r="Z19" s="77"/>
      <c r="AA19" s="77"/>
      <c r="AB19" s="19"/>
      <c r="AC19" s="40" t="str">
        <f>IF(P19="", "Please enter (work or personal) address for correspondence","")</f>
        <v>Please enter (work or personal) address for correspondence</v>
      </c>
      <c r="AD19" s="19"/>
      <c r="AE19" s="19"/>
      <c r="AF19" s="19"/>
      <c r="AG19" s="19"/>
      <c r="AH19" s="19"/>
      <c r="AI19" s="19"/>
      <c r="AJ19" s="19"/>
      <c r="AK19" s="19"/>
      <c r="AL19" s="19"/>
      <c r="AM19" s="19"/>
      <c r="AN19" s="19"/>
      <c r="AO19" s="19"/>
      <c r="AP19" s="19"/>
      <c r="AQ19" s="19"/>
      <c r="AR19" s="12"/>
      <c r="AS19" s="12"/>
      <c r="AT19" s="12"/>
      <c r="AU19" s="12"/>
      <c r="AV19" s="13"/>
      <c r="AW19" s="13"/>
      <c r="AX19" s="13"/>
      <c r="AY19" s="13"/>
      <c r="AZ19" s="13"/>
      <c r="BA19" s="13"/>
      <c r="BB19" s="13" t="s">
        <v>168</v>
      </c>
      <c r="BC19" s="13"/>
      <c r="BD19" s="13"/>
      <c r="BE19" s="13"/>
      <c r="BF19" s="13"/>
      <c r="BG19" s="13"/>
      <c r="BH19" s="13"/>
      <c r="BI19" s="13"/>
      <c r="BJ19" s="13"/>
      <c r="BK19" s="13"/>
      <c r="BL19" s="13"/>
      <c r="BM19" s="17" t="s">
        <v>6</v>
      </c>
      <c r="BN19" s="18" t="s">
        <v>17</v>
      </c>
      <c r="BO19" s="18"/>
      <c r="BP19" s="17"/>
      <c r="BQ19" s="13"/>
      <c r="BR19" s="13"/>
      <c r="BS19" s="13"/>
      <c r="BT19" s="13"/>
      <c r="BU19" s="13"/>
      <c r="BV19" s="13"/>
      <c r="BW19" s="13"/>
      <c r="BX19" s="14"/>
    </row>
    <row r="20" spans="10:76" ht="20" x14ac:dyDescent="0.2">
      <c r="J20" s="32"/>
      <c r="K20" s="19"/>
      <c r="L20" s="19"/>
      <c r="M20" s="25"/>
      <c r="N20" s="25"/>
      <c r="O20" s="25"/>
      <c r="P20" s="77"/>
      <c r="Q20" s="77"/>
      <c r="R20" s="77"/>
      <c r="S20" s="77"/>
      <c r="T20" s="77"/>
      <c r="U20" s="77"/>
      <c r="V20" s="77"/>
      <c r="W20" s="77"/>
      <c r="X20" s="77"/>
      <c r="Y20" s="77"/>
      <c r="Z20" s="77"/>
      <c r="AA20" s="77"/>
      <c r="AB20" s="19"/>
      <c r="AC20" s="19"/>
      <c r="AD20" s="19"/>
      <c r="AE20" s="19"/>
      <c r="AF20" s="19"/>
      <c r="AG20" s="19"/>
      <c r="AH20" s="19"/>
      <c r="AI20" s="19"/>
      <c r="AJ20" s="19"/>
      <c r="AK20" s="19"/>
      <c r="AL20" s="19"/>
      <c r="AM20" s="19"/>
      <c r="AN20" s="19"/>
      <c r="AO20" s="19"/>
      <c r="AP20" s="19"/>
      <c r="AQ20" s="19"/>
      <c r="AR20" s="12"/>
      <c r="AS20" s="12"/>
      <c r="AT20" s="12"/>
      <c r="AU20" s="12"/>
      <c r="AV20" s="13"/>
      <c r="AW20" s="13"/>
      <c r="AX20" s="13"/>
      <c r="AY20" s="13"/>
      <c r="AZ20" s="13"/>
      <c r="BA20" s="13"/>
      <c r="BB20" s="13"/>
      <c r="BC20" s="13"/>
      <c r="BD20" s="13"/>
      <c r="BE20" s="13"/>
      <c r="BF20" s="13"/>
      <c r="BG20" s="13"/>
      <c r="BH20" s="13"/>
      <c r="BI20" s="13"/>
      <c r="BJ20" s="13"/>
      <c r="BK20" s="13"/>
      <c r="BL20" s="13"/>
      <c r="BM20" s="18"/>
      <c r="BN20" s="18"/>
      <c r="BO20" s="18">
        <v>6102</v>
      </c>
      <c r="BP20" s="17">
        <v>500</v>
      </c>
      <c r="BQ20" s="13"/>
      <c r="BR20" s="13"/>
      <c r="BS20" s="13"/>
      <c r="BT20" s="13"/>
      <c r="BU20" s="13"/>
      <c r="BV20" s="13"/>
      <c r="BW20" s="13"/>
      <c r="BX20" s="14"/>
    </row>
    <row r="21" spans="10:76" ht="20" x14ac:dyDescent="0.2">
      <c r="J21" s="32"/>
      <c r="K21" s="19"/>
      <c r="L21" s="19"/>
      <c r="M21" s="25"/>
      <c r="N21" s="19"/>
      <c r="O21" s="19"/>
      <c r="P21" s="77"/>
      <c r="Q21" s="77"/>
      <c r="R21" s="77"/>
      <c r="S21" s="77"/>
      <c r="T21" s="77"/>
      <c r="U21" s="77"/>
      <c r="V21" s="77"/>
      <c r="W21" s="77"/>
      <c r="X21" s="77"/>
      <c r="Y21" s="77"/>
      <c r="Z21" s="77"/>
      <c r="AA21" s="77"/>
      <c r="AB21" s="19"/>
      <c r="AC21" s="19"/>
      <c r="AD21" s="19"/>
      <c r="AE21" s="19"/>
      <c r="AF21" s="19"/>
      <c r="AG21" s="19"/>
      <c r="AH21" s="19"/>
      <c r="AI21" s="19"/>
      <c r="AJ21" s="19"/>
      <c r="AK21" s="19"/>
      <c r="AL21" s="19"/>
      <c r="AM21" s="19"/>
      <c r="AN21" s="19"/>
      <c r="AO21" s="19"/>
      <c r="AP21" s="19"/>
      <c r="AQ21" s="19"/>
      <c r="AR21" s="12"/>
      <c r="AS21" s="12"/>
      <c r="AT21" s="12"/>
      <c r="AU21" s="12"/>
      <c r="AV21" s="13"/>
      <c r="AW21" s="13"/>
      <c r="AX21" s="13"/>
      <c r="AY21" s="13"/>
      <c r="AZ21" s="13"/>
      <c r="BA21" s="13"/>
      <c r="BB21" s="13"/>
      <c r="BC21" s="13"/>
      <c r="BD21" s="13"/>
      <c r="BE21" s="13"/>
      <c r="BF21" s="13"/>
      <c r="BG21" s="13"/>
      <c r="BH21" s="13"/>
      <c r="BI21" s="13"/>
      <c r="BJ21" s="13"/>
      <c r="BK21" s="13"/>
      <c r="BL21" s="13"/>
      <c r="BM21" s="18" t="s">
        <v>18</v>
      </c>
      <c r="BN21" s="18" t="s">
        <v>7</v>
      </c>
      <c r="BO21" s="18">
        <v>6102</v>
      </c>
      <c r="BP21" s="17">
        <v>500</v>
      </c>
      <c r="BQ21" s="13"/>
      <c r="BR21" s="13"/>
      <c r="BS21" s="13"/>
      <c r="BT21" s="13"/>
      <c r="BU21" s="13"/>
      <c r="BV21" s="13"/>
      <c r="BW21" s="13"/>
      <c r="BX21" s="14"/>
    </row>
    <row r="22" spans="10:76" ht="20" x14ac:dyDescent="0.2">
      <c r="J22" s="32"/>
      <c r="K22" s="19"/>
      <c r="L22" s="19"/>
      <c r="M22" s="25"/>
      <c r="N22" s="25"/>
      <c r="O22" s="25"/>
      <c r="P22" s="77"/>
      <c r="Q22" s="77"/>
      <c r="R22" s="77"/>
      <c r="S22" s="77"/>
      <c r="T22" s="77"/>
      <c r="U22" s="77"/>
      <c r="V22" s="77"/>
      <c r="W22" s="77"/>
      <c r="X22" s="77"/>
      <c r="Y22" s="77"/>
      <c r="Z22" s="77"/>
      <c r="AA22" s="77"/>
      <c r="AB22" s="19"/>
      <c r="AC22" s="19"/>
      <c r="AD22" s="19"/>
      <c r="AE22" s="19"/>
      <c r="AF22" s="19"/>
      <c r="AG22" s="19"/>
      <c r="AH22" s="19"/>
      <c r="AI22" s="19"/>
      <c r="AJ22" s="19"/>
      <c r="AK22" s="19"/>
      <c r="AL22" s="19"/>
      <c r="AM22" s="19"/>
      <c r="AN22" s="19"/>
      <c r="AO22" s="19"/>
      <c r="AP22" s="19"/>
      <c r="AQ22" s="19"/>
      <c r="AR22" s="12"/>
      <c r="AS22" s="12"/>
      <c r="AT22" s="12"/>
      <c r="AU22" s="12"/>
      <c r="AV22" s="13"/>
      <c r="AW22" s="13"/>
      <c r="AX22" s="13"/>
      <c r="AY22" s="13"/>
      <c r="AZ22" s="13"/>
      <c r="BA22" s="13"/>
      <c r="BB22" s="13"/>
      <c r="BC22" s="13"/>
      <c r="BD22" s="13"/>
      <c r="BE22" s="13"/>
      <c r="BF22" s="13"/>
      <c r="BG22" s="13"/>
      <c r="BH22" s="13"/>
      <c r="BI22" s="13"/>
      <c r="BJ22" s="13"/>
      <c r="BK22" s="13"/>
      <c r="BL22" s="13"/>
      <c r="BM22" s="18" t="s">
        <v>18</v>
      </c>
      <c r="BN22" s="18" t="s">
        <v>19</v>
      </c>
      <c r="BO22" s="18">
        <v>6102</v>
      </c>
      <c r="BP22" s="17">
        <v>1000</v>
      </c>
      <c r="BQ22" s="13"/>
      <c r="BR22" s="13"/>
      <c r="BS22" s="13"/>
      <c r="BT22" s="13"/>
      <c r="BU22" s="13"/>
      <c r="BV22" s="13"/>
      <c r="BW22" s="13"/>
      <c r="BX22" s="14"/>
    </row>
    <row r="23" spans="10:76" ht="20" x14ac:dyDescent="0.2">
      <c r="J23" s="32"/>
      <c r="K23" s="19"/>
      <c r="L23" s="19"/>
      <c r="M23" s="25"/>
      <c r="N23" s="25"/>
      <c r="O23" s="25"/>
      <c r="P23" s="77"/>
      <c r="Q23" s="77"/>
      <c r="R23" s="77"/>
      <c r="S23" s="77"/>
      <c r="T23" s="77"/>
      <c r="U23" s="77"/>
      <c r="V23" s="77"/>
      <c r="W23" s="77"/>
      <c r="X23" s="77"/>
      <c r="Y23" s="77"/>
      <c r="Z23" s="77"/>
      <c r="AA23" s="77"/>
      <c r="AB23" s="19"/>
      <c r="AC23" s="19"/>
      <c r="AD23" s="19"/>
      <c r="AE23" s="19"/>
      <c r="AF23" s="19"/>
      <c r="AG23" s="19"/>
      <c r="AH23" s="19"/>
      <c r="AI23" s="19"/>
      <c r="AJ23" s="19"/>
      <c r="AK23" s="19"/>
      <c r="AL23" s="19"/>
      <c r="AM23" s="19"/>
      <c r="AN23" s="19"/>
      <c r="AO23" s="19"/>
      <c r="AP23" s="19"/>
      <c r="AQ23" s="19"/>
      <c r="AR23" s="12"/>
      <c r="AS23" s="12"/>
      <c r="AT23" s="12"/>
      <c r="AU23" s="12"/>
      <c r="AV23" s="13"/>
      <c r="AW23" s="13"/>
      <c r="AX23" s="13"/>
      <c r="AY23" s="13"/>
      <c r="AZ23" s="13"/>
      <c r="BA23" s="13"/>
      <c r="BB23" s="13"/>
      <c r="BC23" s="13"/>
      <c r="BD23" s="13"/>
      <c r="BE23" s="13"/>
      <c r="BF23" s="13"/>
      <c r="BG23" s="13"/>
      <c r="BH23" s="13"/>
      <c r="BI23" s="13"/>
      <c r="BJ23" s="13"/>
      <c r="BK23" s="13"/>
      <c r="BL23" s="13"/>
      <c r="BM23" s="18" t="s">
        <v>18</v>
      </c>
      <c r="BN23" s="18" t="s">
        <v>21</v>
      </c>
      <c r="BO23" s="18">
        <v>6102</v>
      </c>
      <c r="BP23" s="17">
        <v>1000</v>
      </c>
      <c r="BQ23" s="13"/>
      <c r="BR23" s="13"/>
      <c r="BS23" s="13"/>
      <c r="BT23" s="13"/>
      <c r="BU23" s="13"/>
      <c r="BV23" s="13"/>
      <c r="BW23" s="13"/>
      <c r="BX23" s="14"/>
    </row>
    <row r="24" spans="10:76" ht="20" x14ac:dyDescent="0.2">
      <c r="J24" s="32"/>
      <c r="K24" s="19"/>
      <c r="L24" s="19"/>
      <c r="M24" s="25"/>
      <c r="N24" s="25"/>
      <c r="O24" s="25"/>
      <c r="P24" s="77"/>
      <c r="Q24" s="77"/>
      <c r="R24" s="77"/>
      <c r="S24" s="77"/>
      <c r="T24" s="77"/>
      <c r="U24" s="77"/>
      <c r="V24" s="77"/>
      <c r="W24" s="77"/>
      <c r="X24" s="77"/>
      <c r="Y24" s="77"/>
      <c r="Z24" s="77"/>
      <c r="AA24" s="77"/>
      <c r="AB24" s="19"/>
      <c r="AC24" s="19"/>
      <c r="AD24" s="19"/>
      <c r="AE24" s="19"/>
      <c r="AF24" s="19"/>
      <c r="AG24" s="19"/>
      <c r="AH24" s="19"/>
      <c r="AI24" s="19"/>
      <c r="AJ24" s="19"/>
      <c r="AK24" s="19"/>
      <c r="AL24" s="19"/>
      <c r="AM24" s="19"/>
      <c r="AN24" s="19"/>
      <c r="AO24" s="19"/>
      <c r="AP24" s="19"/>
      <c r="AQ24" s="19"/>
      <c r="AR24" s="12"/>
      <c r="AS24" s="12"/>
      <c r="AT24" s="12"/>
      <c r="AU24" s="12"/>
      <c r="AV24" s="13"/>
      <c r="AW24" s="13"/>
      <c r="AX24" s="13"/>
      <c r="AY24" s="13"/>
      <c r="AZ24" s="13"/>
      <c r="BA24" s="13"/>
      <c r="BB24" s="13"/>
      <c r="BC24" s="13"/>
      <c r="BD24" s="13"/>
      <c r="BE24" s="13"/>
      <c r="BF24" s="13"/>
      <c r="BG24" s="13"/>
      <c r="BH24" s="13"/>
      <c r="BI24" s="13"/>
      <c r="BJ24" s="13"/>
      <c r="BK24" s="13"/>
      <c r="BL24" s="13"/>
      <c r="BM24" s="18" t="s">
        <v>18</v>
      </c>
      <c r="BN24" s="18" t="s">
        <v>22</v>
      </c>
      <c r="BO24" s="18">
        <v>6103</v>
      </c>
      <c r="BP24" s="17">
        <v>1500</v>
      </c>
      <c r="BQ24" s="13"/>
      <c r="BR24" s="13"/>
      <c r="BS24" s="13"/>
      <c r="BT24" s="13"/>
      <c r="BU24" s="13"/>
      <c r="BV24" s="13"/>
      <c r="BW24" s="13"/>
      <c r="BX24" s="14"/>
    </row>
    <row r="25" spans="10:76" ht="20" x14ac:dyDescent="0.2">
      <c r="J25" s="32"/>
      <c r="K25" s="19"/>
      <c r="L25" s="19"/>
      <c r="M25" s="25"/>
      <c r="N25" s="25"/>
      <c r="O25" s="25"/>
      <c r="P25" s="25"/>
      <c r="Q25" s="25"/>
      <c r="R25" s="25"/>
      <c r="S25" s="25"/>
      <c r="T25" s="25"/>
      <c r="U25" s="25"/>
      <c r="V25" s="25"/>
      <c r="W25" s="25"/>
      <c r="X25" s="25"/>
      <c r="Y25" s="25"/>
      <c r="Z25" s="25"/>
      <c r="AA25" s="25"/>
      <c r="AB25" s="19"/>
      <c r="AC25" s="19"/>
      <c r="AD25" s="19"/>
      <c r="AE25" s="19"/>
      <c r="AF25" s="19"/>
      <c r="AG25" s="19"/>
      <c r="AH25" s="19"/>
      <c r="AI25" s="19"/>
      <c r="AJ25" s="19"/>
      <c r="AK25" s="19"/>
      <c r="AL25" s="19"/>
      <c r="AM25" s="19"/>
      <c r="AN25" s="19"/>
      <c r="AO25" s="19"/>
      <c r="AP25" s="19"/>
      <c r="AQ25" s="19"/>
      <c r="AR25" s="12"/>
      <c r="AS25" s="12"/>
      <c r="AT25" s="12"/>
      <c r="AU25" s="12"/>
      <c r="AV25" s="13"/>
      <c r="AW25" s="13"/>
      <c r="AX25" s="13"/>
      <c r="AY25" s="13"/>
      <c r="AZ25" s="13"/>
      <c r="BA25" s="13"/>
      <c r="BB25" s="13"/>
      <c r="BC25" s="13"/>
      <c r="BD25" s="13"/>
      <c r="BE25" s="13"/>
      <c r="BF25" s="13"/>
      <c r="BG25" s="13"/>
      <c r="BH25" s="13"/>
      <c r="BI25" s="13"/>
      <c r="BJ25" s="13"/>
      <c r="BK25" s="13"/>
      <c r="BL25" s="13"/>
      <c r="BM25" s="18" t="s">
        <v>18</v>
      </c>
      <c r="BN25" s="18" t="s">
        <v>23</v>
      </c>
      <c r="BO25" s="18"/>
      <c r="BP25" s="17"/>
      <c r="BQ25" s="13"/>
      <c r="BR25" s="13"/>
      <c r="BS25" s="13"/>
      <c r="BT25" s="13"/>
      <c r="BU25" s="13"/>
      <c r="BV25" s="13"/>
      <c r="BW25" s="13"/>
      <c r="BX25" s="14"/>
    </row>
    <row r="26" spans="10:76" ht="21" x14ac:dyDescent="0.25">
      <c r="J26" s="32"/>
      <c r="K26" s="19"/>
      <c r="L26" s="19"/>
      <c r="M26" s="25"/>
      <c r="N26" s="80" t="s">
        <v>33</v>
      </c>
      <c r="O26" s="80"/>
      <c r="P26" s="80"/>
      <c r="Q26" s="80"/>
      <c r="R26" s="80"/>
      <c r="S26" s="80"/>
      <c r="T26" s="80"/>
      <c r="U26" s="80"/>
      <c r="V26" s="62" t="s">
        <v>34</v>
      </c>
      <c r="W26" s="62"/>
      <c r="X26" s="62"/>
      <c r="Y26" s="62"/>
      <c r="Z26" s="62"/>
      <c r="AA26" s="62"/>
      <c r="AB26" s="19"/>
      <c r="AC26" s="40" t="str">
        <f>IF(V26=BM40, "Please enter purpose for which expense claimed","")</f>
        <v>Please enter purpose for which expense claimed</v>
      </c>
      <c r="AD26" s="20"/>
      <c r="AE26" s="20"/>
      <c r="AF26" s="20"/>
      <c r="AG26" s="20"/>
      <c r="AH26" s="12"/>
      <c r="AI26" s="12"/>
      <c r="AJ26" s="12"/>
      <c r="AK26" s="12"/>
      <c r="AL26" s="12"/>
      <c r="AM26" s="12"/>
      <c r="AN26" s="12"/>
      <c r="AO26" s="12"/>
      <c r="AP26" s="12"/>
      <c r="AQ26" s="12"/>
      <c r="AR26" s="12"/>
      <c r="AS26" s="12"/>
      <c r="AT26" s="12"/>
      <c r="AU26" s="12"/>
      <c r="AV26" s="13"/>
      <c r="AW26" s="13"/>
      <c r="AX26" s="13"/>
      <c r="AY26" s="13"/>
      <c r="AZ26" s="13"/>
      <c r="BA26" s="13"/>
      <c r="BB26" s="13"/>
      <c r="BC26" s="13"/>
      <c r="BD26" s="13"/>
      <c r="BE26" s="13"/>
      <c r="BF26" s="13"/>
      <c r="BG26" s="13"/>
      <c r="BH26" s="13"/>
      <c r="BI26" s="13"/>
      <c r="BJ26" s="13"/>
      <c r="BK26" s="13"/>
      <c r="BL26" s="13"/>
      <c r="BM26" s="18"/>
      <c r="BN26" s="17"/>
      <c r="BO26" s="18"/>
      <c r="BP26" s="17"/>
      <c r="BQ26" s="13"/>
      <c r="BR26" s="13"/>
      <c r="BS26" s="13"/>
      <c r="BT26" s="13"/>
      <c r="BU26" s="13"/>
      <c r="BV26" s="13"/>
      <c r="BW26" s="13"/>
      <c r="BX26" s="14"/>
    </row>
    <row r="27" spans="10:76" ht="20" x14ac:dyDescent="0.2">
      <c r="J27" s="32"/>
      <c r="K27" s="19"/>
      <c r="L27" s="19"/>
      <c r="M27" s="25"/>
      <c r="N27" s="25"/>
      <c r="O27" s="25"/>
      <c r="P27" s="25"/>
      <c r="Q27" s="25"/>
      <c r="R27" s="25"/>
      <c r="S27" s="25"/>
      <c r="T27" s="25"/>
      <c r="U27" s="25"/>
      <c r="V27" s="19"/>
      <c r="W27" s="25"/>
      <c r="X27" s="25"/>
      <c r="Y27" s="25"/>
      <c r="Z27" s="25"/>
      <c r="AA27" s="25"/>
      <c r="AB27" s="19"/>
      <c r="AH27" s="12"/>
      <c r="AI27" s="12"/>
      <c r="AJ27" s="12"/>
      <c r="AK27" s="12"/>
      <c r="AL27" s="12"/>
      <c r="AM27" s="12"/>
      <c r="AN27" s="12"/>
      <c r="AO27" s="12"/>
      <c r="AP27" s="12"/>
      <c r="AQ27" s="12"/>
      <c r="AR27" s="12"/>
      <c r="AS27" s="12"/>
      <c r="AT27" s="12"/>
      <c r="AU27" s="12"/>
      <c r="AV27" s="13"/>
      <c r="AW27" s="13"/>
      <c r="AX27" s="13"/>
      <c r="AY27" s="13"/>
      <c r="AZ27" s="13"/>
      <c r="BA27" s="13"/>
      <c r="BB27" s="13"/>
      <c r="BC27" s="13"/>
      <c r="BD27" s="13"/>
      <c r="BE27" s="13"/>
      <c r="BF27" s="13"/>
      <c r="BG27" s="13"/>
      <c r="BH27" s="13"/>
      <c r="BI27" s="13"/>
      <c r="BJ27" s="13"/>
      <c r="BK27" s="13"/>
      <c r="BL27" s="13"/>
      <c r="BM27" s="18"/>
      <c r="BN27" s="17"/>
      <c r="BO27" s="18">
        <v>6201</v>
      </c>
      <c r="BP27" s="17"/>
      <c r="BQ27" s="13"/>
      <c r="BR27" s="13"/>
      <c r="BS27" s="13"/>
      <c r="BT27" s="13"/>
      <c r="BU27" s="13"/>
      <c r="BV27" s="13"/>
      <c r="BW27" s="13"/>
      <c r="BX27" s="14"/>
    </row>
    <row r="28" spans="10:76" ht="20" customHeight="1" x14ac:dyDescent="0.25">
      <c r="J28" s="32"/>
      <c r="K28" s="19"/>
      <c r="L28" s="19"/>
      <c r="M28" s="25"/>
      <c r="N28" s="25"/>
      <c r="O28" s="25"/>
      <c r="P28" s="25"/>
      <c r="Q28" s="25"/>
      <c r="R28" s="25"/>
      <c r="S28" s="25"/>
      <c r="T28" s="25"/>
      <c r="U28" s="25"/>
      <c r="V28" s="78" t="str">
        <f>IF(V26="Other: ", "Please Specify:", "-")</f>
        <v>-</v>
      </c>
      <c r="W28" s="78"/>
      <c r="X28" s="79"/>
      <c r="Y28" s="79"/>
      <c r="Z28" s="79"/>
      <c r="AA28" s="79"/>
      <c r="AB28" s="19"/>
      <c r="AC28" s="40" t="str">
        <f>IF(AND(V26=BM59, X28=""), "Please specify reason for claim", "")</f>
        <v/>
      </c>
      <c r="AD28" s="20"/>
      <c r="AE28" s="20"/>
      <c r="AF28" s="20"/>
      <c r="AG28" s="20"/>
      <c r="AH28" s="12"/>
      <c r="AI28" s="12"/>
      <c r="AJ28" s="12"/>
      <c r="AK28" s="12"/>
      <c r="AL28" s="12"/>
      <c r="AM28" s="12"/>
      <c r="AN28" s="12"/>
      <c r="AO28" s="12"/>
      <c r="AP28" s="12"/>
      <c r="AQ28" s="12"/>
      <c r="AR28" s="12"/>
      <c r="AS28" s="12"/>
      <c r="AT28" s="12"/>
      <c r="AU28" s="12"/>
      <c r="AV28" s="13"/>
      <c r="AW28" s="13"/>
      <c r="AX28" s="13"/>
      <c r="AY28" s="13"/>
      <c r="AZ28" s="13"/>
      <c r="BA28" s="13"/>
      <c r="BB28" s="13"/>
      <c r="BC28" s="13"/>
      <c r="BD28" s="13"/>
      <c r="BE28" s="13"/>
      <c r="BF28" s="13"/>
      <c r="BG28" s="13"/>
      <c r="BH28" s="13"/>
      <c r="BI28" s="13"/>
      <c r="BJ28" s="13"/>
      <c r="BK28" s="13"/>
      <c r="BL28" s="13"/>
      <c r="BM28" s="18" t="s">
        <v>27</v>
      </c>
      <c r="BN28" s="18" t="s">
        <v>8</v>
      </c>
      <c r="BO28" s="18">
        <v>6202</v>
      </c>
      <c r="BP28" s="17"/>
      <c r="BQ28" s="13"/>
      <c r="BR28" s="13"/>
      <c r="BS28" s="13"/>
      <c r="BT28" s="13"/>
      <c r="BU28" s="13"/>
      <c r="BV28" s="13"/>
      <c r="BW28" s="13"/>
      <c r="BX28" s="14"/>
    </row>
    <row r="29" spans="10:76" ht="20" x14ac:dyDescent="0.2">
      <c r="J29" s="32"/>
      <c r="K29" s="19"/>
      <c r="L29" s="19"/>
      <c r="M29" s="25"/>
      <c r="N29" s="25"/>
      <c r="O29" s="25"/>
      <c r="P29" s="25"/>
      <c r="Q29" s="25"/>
      <c r="R29" s="25"/>
      <c r="S29" s="25"/>
      <c r="T29" s="25"/>
      <c r="U29" s="25"/>
      <c r="V29" s="25"/>
      <c r="W29" s="25"/>
      <c r="X29" s="79"/>
      <c r="Y29" s="79"/>
      <c r="Z29" s="79"/>
      <c r="AA29" s="79"/>
      <c r="AB29" s="19"/>
      <c r="AC29" s="19"/>
      <c r="AD29" s="12"/>
      <c r="AE29" s="12"/>
      <c r="AF29" s="12"/>
      <c r="AG29" s="12"/>
      <c r="AH29" s="12"/>
      <c r="AI29" s="12"/>
      <c r="AJ29" s="12"/>
      <c r="AK29" s="12"/>
      <c r="AL29" s="12"/>
      <c r="AM29" s="12"/>
      <c r="AN29" s="12"/>
      <c r="AO29" s="12"/>
      <c r="AP29" s="12"/>
      <c r="AQ29" s="12"/>
      <c r="AR29" s="12"/>
      <c r="AS29" s="12"/>
      <c r="AT29" s="12"/>
      <c r="AU29" s="12"/>
      <c r="AV29" s="13"/>
      <c r="AW29" s="13"/>
      <c r="AX29" s="13"/>
      <c r="AY29" s="13"/>
      <c r="AZ29" s="13"/>
      <c r="BA29" s="13"/>
      <c r="BB29" s="13"/>
      <c r="BC29" s="13"/>
      <c r="BD29" s="13"/>
      <c r="BE29" s="13" t="s">
        <v>1</v>
      </c>
      <c r="BF29" s="13"/>
      <c r="BG29" s="13"/>
      <c r="BH29" s="13"/>
      <c r="BI29" s="13"/>
      <c r="BJ29" s="13"/>
      <c r="BK29" s="13"/>
      <c r="BL29" s="13"/>
      <c r="BM29" s="18" t="s">
        <v>27</v>
      </c>
      <c r="BN29" s="18" t="s">
        <v>9</v>
      </c>
      <c r="BO29" s="17">
        <v>6102</v>
      </c>
      <c r="BP29" s="17"/>
      <c r="BQ29" s="13"/>
      <c r="BR29" s="13"/>
      <c r="BS29" s="13"/>
      <c r="BT29" s="13"/>
      <c r="BU29" s="13"/>
      <c r="BV29" s="13"/>
      <c r="BW29" s="13"/>
      <c r="BX29" s="14"/>
    </row>
    <row r="30" spans="10:76" ht="20" x14ac:dyDescent="0.2">
      <c r="J30" s="32"/>
      <c r="K30" s="19"/>
      <c r="L30" s="19"/>
      <c r="M30" s="25"/>
      <c r="N30" s="19"/>
      <c r="O30" s="19"/>
      <c r="P30" s="19"/>
      <c r="Q30" s="19"/>
      <c r="R30" s="19"/>
      <c r="S30" s="19"/>
      <c r="T30" s="19"/>
      <c r="U30" s="19"/>
      <c r="V30" s="19"/>
      <c r="W30" s="19"/>
      <c r="X30" s="79"/>
      <c r="Y30" s="79"/>
      <c r="Z30" s="79"/>
      <c r="AA30" s="79"/>
      <c r="AB30" s="19"/>
      <c r="AC30" s="19"/>
      <c r="AD30" s="12"/>
      <c r="AE30" s="12"/>
      <c r="AF30" s="12"/>
      <c r="AG30" s="12"/>
      <c r="AH30" s="12"/>
      <c r="AI30" s="12"/>
      <c r="AJ30" s="12"/>
      <c r="AK30" s="12"/>
      <c r="AL30" s="12"/>
      <c r="AM30" s="12"/>
      <c r="AN30" s="12"/>
      <c r="AO30" s="12"/>
      <c r="AP30" s="12"/>
      <c r="AQ30" s="12"/>
      <c r="AR30" s="12"/>
      <c r="AS30" s="12"/>
      <c r="AT30" s="12"/>
      <c r="AU30" s="12"/>
      <c r="AV30" s="13"/>
      <c r="AW30" s="13"/>
      <c r="AX30" s="13"/>
      <c r="AY30" s="13"/>
      <c r="AZ30" s="13" t="s">
        <v>150</v>
      </c>
      <c r="BA30" s="13"/>
      <c r="BB30" s="13"/>
      <c r="BC30" s="13"/>
      <c r="BD30" s="13"/>
      <c r="BE30" s="13" t="s">
        <v>28</v>
      </c>
      <c r="BF30" s="13"/>
      <c r="BG30" s="13"/>
      <c r="BH30" s="13"/>
      <c r="BI30" s="13"/>
      <c r="BJ30" s="13"/>
      <c r="BK30" s="13"/>
      <c r="BL30" s="13"/>
      <c r="BM30" s="18" t="s">
        <v>27</v>
      </c>
      <c r="BN30" s="18" t="s">
        <v>24</v>
      </c>
      <c r="BO30" s="17">
        <v>6102</v>
      </c>
      <c r="BP30" s="17"/>
      <c r="BQ30" s="13"/>
      <c r="BR30" s="13"/>
      <c r="BS30" s="13"/>
      <c r="BT30" s="13"/>
      <c r="BU30" s="13"/>
      <c r="BV30" s="13"/>
      <c r="BW30" s="13"/>
      <c r="BX30" s="14"/>
    </row>
    <row r="31" spans="10:76" ht="21" x14ac:dyDescent="0.25">
      <c r="J31" s="32"/>
      <c r="K31" s="19"/>
      <c r="L31" s="19"/>
      <c r="M31" s="25"/>
      <c r="N31" s="80" t="s">
        <v>144</v>
      </c>
      <c r="O31" s="80"/>
      <c r="P31" s="80"/>
      <c r="Q31" s="80"/>
      <c r="R31" s="80"/>
      <c r="S31" s="80"/>
      <c r="T31" s="97" t="s">
        <v>169</v>
      </c>
      <c r="U31" s="97"/>
      <c r="V31" s="97"/>
      <c r="W31" s="19"/>
      <c r="X31" s="19"/>
      <c r="Y31" s="19"/>
      <c r="Z31" s="19"/>
      <c r="AA31" s="19"/>
      <c r="AB31" s="19"/>
      <c r="AC31" s="40" t="str">
        <f>IF(T31=BB14, "Please enter region of travel","")</f>
        <v>Please enter region of travel</v>
      </c>
      <c r="AD31" s="20"/>
      <c r="AE31" s="20"/>
      <c r="AF31" s="20"/>
      <c r="AG31" s="20"/>
      <c r="AH31" s="12"/>
      <c r="AI31" s="12"/>
      <c r="AJ31" s="12"/>
      <c r="AK31" s="12"/>
      <c r="AL31" s="12"/>
      <c r="AM31" s="12"/>
      <c r="AN31" s="12"/>
      <c r="AO31" s="12"/>
      <c r="AP31" s="12"/>
      <c r="AQ31" s="12"/>
      <c r="AR31" s="12"/>
      <c r="AS31" s="12"/>
      <c r="AT31" s="12"/>
      <c r="AU31" s="12"/>
      <c r="AV31" s="13"/>
      <c r="AW31" s="13"/>
      <c r="AX31" s="13"/>
      <c r="AY31" s="13"/>
      <c r="AZ31" s="13" t="s">
        <v>151</v>
      </c>
      <c r="BA31" s="13"/>
      <c r="BB31" s="13"/>
      <c r="BC31" s="13"/>
      <c r="BD31" s="13"/>
      <c r="BE31" s="13" t="s">
        <v>65</v>
      </c>
      <c r="BF31" s="13"/>
      <c r="BG31" s="13"/>
      <c r="BH31" s="13"/>
      <c r="BI31" s="13"/>
      <c r="BJ31" s="13"/>
      <c r="BK31" s="13"/>
      <c r="BL31" s="13"/>
      <c r="BM31" s="18"/>
      <c r="BN31" s="18"/>
      <c r="BO31" s="17"/>
      <c r="BP31" s="17"/>
      <c r="BQ31" s="13"/>
      <c r="BR31" s="13"/>
      <c r="BS31" s="13"/>
      <c r="BT31" s="13"/>
      <c r="BU31" s="13"/>
      <c r="BV31" s="13"/>
      <c r="BW31" s="13"/>
      <c r="BX31" s="14"/>
    </row>
    <row r="32" spans="10:76" ht="20" x14ac:dyDescent="0.2">
      <c r="J32" s="32"/>
      <c r="K32" s="19"/>
      <c r="L32" s="19"/>
      <c r="M32" s="25"/>
      <c r="N32" s="19"/>
      <c r="O32" s="19"/>
      <c r="P32" s="19"/>
      <c r="Q32" s="19"/>
      <c r="R32" s="19"/>
      <c r="S32" s="19"/>
      <c r="T32" s="19"/>
      <c r="U32" s="19"/>
      <c r="V32" s="19"/>
      <c r="W32" s="19"/>
      <c r="X32" s="19"/>
      <c r="Y32" s="19"/>
      <c r="Z32" s="19"/>
      <c r="AA32" s="19"/>
      <c r="AB32" s="19"/>
      <c r="AC32" s="19"/>
      <c r="AD32" s="12"/>
      <c r="AE32" s="12"/>
      <c r="AF32" s="12"/>
      <c r="AG32" s="12"/>
      <c r="AH32" s="12"/>
      <c r="AI32" s="12"/>
      <c r="AJ32" s="12"/>
      <c r="AK32" s="12"/>
      <c r="AL32" s="12"/>
      <c r="AM32" s="12"/>
      <c r="AN32" s="12"/>
      <c r="AO32" s="12"/>
      <c r="AP32" s="12"/>
      <c r="AQ32" s="12"/>
      <c r="AR32" s="12"/>
      <c r="AS32" s="12"/>
      <c r="AT32" s="12"/>
      <c r="AU32" s="12"/>
      <c r="AV32" s="13"/>
      <c r="AW32" s="13"/>
      <c r="AX32" s="13"/>
      <c r="AY32" s="13"/>
      <c r="AZ32" s="13" t="s">
        <v>179</v>
      </c>
      <c r="BA32" s="13"/>
      <c r="BB32" s="13"/>
      <c r="BC32" s="13"/>
      <c r="BD32" s="13"/>
      <c r="BE32" s="13" t="s">
        <v>29</v>
      </c>
      <c r="BF32" s="13"/>
      <c r="BG32" s="13"/>
      <c r="BH32" s="13"/>
      <c r="BI32" s="13"/>
      <c r="BJ32" s="13"/>
      <c r="BK32" s="13"/>
      <c r="BL32" s="13"/>
      <c r="BM32" s="18"/>
      <c r="BN32" s="18"/>
      <c r="BO32" s="17"/>
      <c r="BP32" s="17"/>
      <c r="BQ32" s="13"/>
      <c r="BR32" s="13"/>
      <c r="BS32" s="13"/>
      <c r="BT32" s="13"/>
      <c r="BU32" s="13"/>
      <c r="BV32" s="13"/>
      <c r="BW32" s="13"/>
      <c r="BX32" s="14"/>
    </row>
    <row r="33" spans="8:76" ht="21" x14ac:dyDescent="0.25">
      <c r="J33" s="32"/>
      <c r="K33" s="19"/>
      <c r="L33" s="19"/>
      <c r="M33" s="25"/>
      <c r="N33" s="25" t="s">
        <v>35</v>
      </c>
      <c r="O33" s="25"/>
      <c r="P33" s="25"/>
      <c r="Q33" s="25"/>
      <c r="R33" s="70"/>
      <c r="S33" s="70"/>
      <c r="T33" s="70"/>
      <c r="U33" s="70"/>
      <c r="V33" s="70"/>
      <c r="W33" s="70"/>
      <c r="X33" s="70"/>
      <c r="Y33" s="70"/>
      <c r="Z33" s="70"/>
      <c r="AA33" s="70"/>
      <c r="AB33" s="19"/>
      <c r="AC33" s="40" t="str">
        <f>IF(R33="", "Please enter Date(s) pertaining to this claim","")</f>
        <v>Please enter Date(s) pertaining to this claim</v>
      </c>
      <c r="AD33" s="12"/>
      <c r="AE33" s="12"/>
      <c r="AF33" s="12"/>
      <c r="AG33" s="12"/>
      <c r="AH33" s="12"/>
      <c r="AI33" s="12"/>
      <c r="AJ33" s="12"/>
      <c r="AK33" s="12"/>
      <c r="AL33" s="12"/>
      <c r="AM33" s="12"/>
      <c r="AN33" s="12"/>
      <c r="AO33" s="12"/>
      <c r="AP33" s="12"/>
      <c r="AQ33" s="12"/>
      <c r="AR33" s="12"/>
      <c r="AS33" s="12"/>
      <c r="AT33" s="12"/>
      <c r="AU33" s="12"/>
      <c r="AV33" s="13"/>
      <c r="AW33" s="13"/>
      <c r="AX33" s="13"/>
      <c r="AY33" s="13"/>
      <c r="AZ33" s="13" t="s">
        <v>180</v>
      </c>
      <c r="BA33" s="13"/>
      <c r="BB33" s="13"/>
      <c r="BC33" s="13"/>
      <c r="BD33" s="13"/>
      <c r="BE33" s="13"/>
      <c r="BF33" s="13"/>
      <c r="BG33" s="13"/>
      <c r="BH33" s="13"/>
      <c r="BI33" s="13"/>
      <c r="BJ33" s="13"/>
      <c r="BK33" s="13"/>
      <c r="BL33" s="13"/>
      <c r="BM33" s="18"/>
      <c r="BN33" s="18"/>
      <c r="BO33" s="17"/>
      <c r="BP33" s="17"/>
      <c r="BQ33" s="13"/>
      <c r="BR33" s="13"/>
      <c r="BS33" s="13"/>
      <c r="BT33" s="13"/>
      <c r="BU33" s="13"/>
      <c r="BV33" s="13"/>
      <c r="BW33" s="13"/>
      <c r="BX33" s="14"/>
    </row>
    <row r="34" spans="8:76" ht="20" x14ac:dyDescent="0.2">
      <c r="J34" s="32"/>
      <c r="K34" s="19"/>
      <c r="L34" s="19"/>
      <c r="M34" s="25"/>
      <c r="N34" s="19"/>
      <c r="O34" s="19"/>
      <c r="P34" s="19"/>
      <c r="Q34" s="19"/>
      <c r="R34" s="19"/>
      <c r="S34" s="19"/>
      <c r="T34" s="19"/>
      <c r="U34" s="19"/>
      <c r="V34" s="19"/>
      <c r="W34" s="19"/>
      <c r="X34" s="19"/>
      <c r="Y34" s="19"/>
      <c r="Z34" s="19"/>
      <c r="AA34" s="19"/>
      <c r="AB34" s="19"/>
      <c r="AC34" s="19"/>
      <c r="AD34" s="12"/>
      <c r="AE34" s="12"/>
      <c r="AF34" s="12"/>
      <c r="AG34" s="12"/>
      <c r="AH34" s="12"/>
      <c r="AI34" s="12"/>
      <c r="AJ34" s="12"/>
      <c r="AK34" s="12"/>
      <c r="AL34" s="12"/>
      <c r="AM34" s="12"/>
      <c r="AN34" s="12"/>
      <c r="AO34" s="12"/>
      <c r="AP34" s="12"/>
      <c r="AQ34" s="12"/>
      <c r="AR34" s="12"/>
      <c r="AS34" s="12"/>
      <c r="AT34" s="12"/>
      <c r="AU34" s="12"/>
      <c r="AV34" s="13"/>
      <c r="AW34" s="13"/>
      <c r="AX34" s="13"/>
      <c r="AY34" s="13"/>
      <c r="AZ34" s="13" t="s">
        <v>181</v>
      </c>
      <c r="BA34" s="13"/>
      <c r="BB34" s="13"/>
      <c r="BC34" s="13"/>
      <c r="BD34" s="13"/>
      <c r="BE34" s="13"/>
      <c r="BF34" s="13"/>
      <c r="BG34" s="13"/>
      <c r="BH34" s="13"/>
      <c r="BI34" s="13"/>
      <c r="BJ34" s="13"/>
      <c r="BK34" s="13"/>
      <c r="BL34" s="13"/>
      <c r="BM34" s="18"/>
      <c r="BN34" s="18"/>
      <c r="BO34" s="17"/>
      <c r="BP34" s="17"/>
      <c r="BQ34" s="13"/>
      <c r="BR34" s="13"/>
      <c r="BS34" s="13"/>
      <c r="BT34" s="13"/>
      <c r="BU34" s="13"/>
      <c r="BV34" s="13"/>
      <c r="BW34" s="13"/>
      <c r="BX34" s="14"/>
    </row>
    <row r="35" spans="8:76" ht="20" x14ac:dyDescent="0.2">
      <c r="J35" s="32"/>
      <c r="K35" s="19"/>
      <c r="L35" s="19"/>
      <c r="M35" s="25"/>
      <c r="N35" s="25"/>
      <c r="O35" s="25"/>
      <c r="P35" s="25"/>
      <c r="Q35" s="25"/>
      <c r="R35" s="25"/>
      <c r="S35" s="25"/>
      <c r="T35" s="25"/>
      <c r="U35" s="25"/>
      <c r="V35" s="25"/>
      <c r="W35" s="25"/>
      <c r="X35" s="25"/>
      <c r="Y35" s="25"/>
      <c r="Z35" s="25"/>
      <c r="AA35" s="25"/>
      <c r="AB35" s="19"/>
      <c r="AC35" s="19"/>
      <c r="AD35" s="12"/>
      <c r="AE35" s="12"/>
      <c r="AF35" s="12"/>
      <c r="AG35" s="12"/>
      <c r="AH35" s="12"/>
      <c r="AI35" s="12"/>
      <c r="AJ35" s="12"/>
      <c r="AK35" s="12"/>
      <c r="AL35" s="12"/>
      <c r="AM35" s="12"/>
      <c r="AN35" s="12"/>
      <c r="AO35" s="12"/>
      <c r="AP35" s="12"/>
      <c r="AQ35" s="12"/>
      <c r="AR35" s="12"/>
      <c r="AS35" s="12"/>
      <c r="AT35" s="12"/>
      <c r="AU35" s="12"/>
      <c r="AV35" s="13"/>
      <c r="AW35" s="13"/>
      <c r="AX35" s="13"/>
      <c r="AY35" s="13"/>
      <c r="AZ35" s="13" t="s">
        <v>182</v>
      </c>
      <c r="BA35" s="13"/>
      <c r="BB35" s="13"/>
      <c r="BC35" s="13"/>
      <c r="BD35" s="13"/>
      <c r="BE35" s="13"/>
      <c r="BF35" s="13"/>
      <c r="BG35" s="13"/>
      <c r="BH35" s="13"/>
      <c r="BI35" s="13"/>
      <c r="BJ35" s="13"/>
      <c r="BK35" s="13"/>
      <c r="BL35" s="13"/>
      <c r="BM35" s="18" t="s">
        <v>27</v>
      </c>
      <c r="BN35" s="18" t="s">
        <v>10</v>
      </c>
      <c r="BO35" s="17">
        <v>6102</v>
      </c>
      <c r="BP35" s="17"/>
      <c r="BQ35" s="13"/>
      <c r="BR35" s="13"/>
      <c r="BS35" s="13"/>
      <c r="BT35" s="13"/>
      <c r="BU35" s="13"/>
      <c r="BV35" s="13"/>
      <c r="BW35" s="13"/>
      <c r="BX35" s="14"/>
    </row>
    <row r="36" spans="8:76" ht="28" x14ac:dyDescent="0.2">
      <c r="J36" s="32"/>
      <c r="K36" s="19"/>
      <c r="L36" s="19"/>
      <c r="M36" s="61" t="s">
        <v>36</v>
      </c>
      <c r="N36" s="61"/>
      <c r="O36" s="61"/>
      <c r="P36" s="61"/>
      <c r="Q36" s="61"/>
      <c r="R36" s="61"/>
      <c r="S36" s="61"/>
      <c r="T36" s="61"/>
      <c r="U36" s="61"/>
      <c r="V36" s="61"/>
      <c r="W36" s="61"/>
      <c r="X36" s="61"/>
      <c r="Y36" s="61"/>
      <c r="Z36" s="61"/>
      <c r="AA36" s="61"/>
      <c r="AB36" s="19"/>
      <c r="AC36" s="19"/>
      <c r="AD36" s="12"/>
      <c r="AE36" s="12"/>
      <c r="AF36" s="12"/>
      <c r="AG36" s="12"/>
      <c r="AH36" s="12"/>
      <c r="AI36" s="12"/>
      <c r="AJ36" s="12"/>
      <c r="AK36" s="12"/>
      <c r="AL36" s="12"/>
      <c r="AM36" s="12"/>
      <c r="AN36" s="12"/>
      <c r="AO36" s="12"/>
      <c r="AP36" s="12"/>
      <c r="AQ36" s="12"/>
      <c r="AR36" s="12"/>
      <c r="AS36" s="12"/>
      <c r="AT36" s="12"/>
      <c r="AU36" s="12"/>
      <c r="AV36" s="13"/>
      <c r="AW36" s="13"/>
      <c r="AX36" s="13"/>
      <c r="AY36" s="13"/>
      <c r="AZ36" s="13"/>
      <c r="BA36" s="13"/>
      <c r="BB36" s="13"/>
      <c r="BC36" s="13"/>
      <c r="BD36" s="13"/>
      <c r="BE36" s="13"/>
      <c r="BF36" s="13"/>
      <c r="BG36" s="13"/>
      <c r="BH36" s="13"/>
      <c r="BI36" s="13"/>
      <c r="BJ36" s="13"/>
      <c r="BK36" s="13"/>
      <c r="BL36" s="13"/>
      <c r="BM36" s="18" t="s">
        <v>27</v>
      </c>
      <c r="BN36" s="18" t="s">
        <v>25</v>
      </c>
      <c r="BO36" s="17">
        <v>6102</v>
      </c>
      <c r="BP36" s="17"/>
      <c r="BQ36" s="13"/>
      <c r="BR36" s="13"/>
      <c r="BS36" s="13"/>
      <c r="BT36" s="13"/>
      <c r="BU36" s="13"/>
      <c r="BV36" s="13"/>
      <c r="BW36" s="13"/>
      <c r="BX36" s="14"/>
    </row>
    <row r="37" spans="8:76" ht="20" x14ac:dyDescent="0.2">
      <c r="J37" s="32"/>
      <c r="K37" s="19"/>
      <c r="L37" s="19"/>
      <c r="M37" s="25"/>
      <c r="N37" s="25"/>
      <c r="O37" s="25"/>
      <c r="P37" s="25"/>
      <c r="Q37" s="25"/>
      <c r="R37" s="25"/>
      <c r="S37" s="25"/>
      <c r="T37" s="25"/>
      <c r="U37" s="25"/>
      <c r="V37" s="25"/>
      <c r="W37" s="25"/>
      <c r="X37" s="25"/>
      <c r="Y37" s="25"/>
      <c r="Z37" s="25"/>
      <c r="AA37" s="25"/>
      <c r="AB37" s="19"/>
      <c r="AC37" s="19"/>
      <c r="AD37" s="12"/>
      <c r="AE37" s="12"/>
      <c r="AF37" s="12"/>
      <c r="AG37" s="12"/>
      <c r="AH37" s="12"/>
      <c r="AI37" s="12"/>
      <c r="AJ37" s="12"/>
      <c r="AK37" s="12"/>
      <c r="AL37" s="12"/>
      <c r="AM37" s="12"/>
      <c r="AN37" s="12"/>
      <c r="AO37" s="12"/>
      <c r="AP37" s="12"/>
      <c r="AQ37" s="12"/>
      <c r="AR37" s="12"/>
      <c r="AS37" s="12"/>
      <c r="AT37" s="12"/>
      <c r="AU37" s="12"/>
      <c r="AV37" s="13"/>
      <c r="AW37" s="13"/>
      <c r="AX37" s="13"/>
      <c r="AY37" s="13"/>
      <c r="AZ37" s="13"/>
      <c r="BA37" s="13"/>
      <c r="BB37" s="13"/>
      <c r="BC37" s="13"/>
      <c r="BD37" s="13"/>
      <c r="BE37" s="13"/>
      <c r="BF37" s="13"/>
      <c r="BG37" s="13"/>
      <c r="BH37" s="13"/>
      <c r="BI37" s="13"/>
      <c r="BJ37" s="13"/>
      <c r="BK37" s="13"/>
      <c r="BL37" s="13"/>
      <c r="BM37" s="18" t="s">
        <v>27</v>
      </c>
      <c r="BN37" s="18" t="s">
        <v>26</v>
      </c>
      <c r="BO37" s="17"/>
      <c r="BP37" s="17"/>
      <c r="BQ37" s="13"/>
      <c r="BR37" s="13"/>
      <c r="BS37" s="13"/>
      <c r="BT37" s="13"/>
      <c r="BU37" s="13"/>
      <c r="BV37" s="13"/>
      <c r="BW37" s="13"/>
      <c r="BX37" s="14"/>
    </row>
    <row r="38" spans="8:76" ht="26" x14ac:dyDescent="0.2">
      <c r="J38" s="32"/>
      <c r="K38" s="19"/>
      <c r="L38" s="19"/>
      <c r="M38" s="25"/>
      <c r="N38" s="71" t="s">
        <v>177</v>
      </c>
      <c r="O38" s="71"/>
      <c r="P38" s="71"/>
      <c r="Q38" s="71"/>
      <c r="R38" s="71"/>
      <c r="S38" s="71"/>
      <c r="T38" s="71"/>
      <c r="U38" s="71"/>
      <c r="V38" s="71"/>
      <c r="W38" s="71"/>
      <c r="X38" s="71"/>
      <c r="Y38" s="71"/>
      <c r="Z38" s="71"/>
      <c r="AA38" s="71"/>
      <c r="AB38" s="19"/>
      <c r="AC38" s="19"/>
      <c r="AD38" s="12"/>
      <c r="AE38" s="12"/>
      <c r="AF38" s="12"/>
      <c r="AG38" s="12"/>
      <c r="AH38" s="12"/>
      <c r="AI38" s="12"/>
      <c r="AJ38" s="12"/>
      <c r="AK38" s="12"/>
      <c r="AL38" s="12"/>
      <c r="AM38" s="12"/>
      <c r="AN38" s="12"/>
      <c r="AO38" s="12"/>
      <c r="AP38" s="12"/>
      <c r="AQ38" s="12"/>
      <c r="AR38" s="12"/>
      <c r="AS38" s="12"/>
      <c r="AT38" s="12"/>
      <c r="AU38" s="12"/>
      <c r="AV38" s="111"/>
      <c r="AW38" s="111"/>
      <c r="AX38" s="111"/>
      <c r="AY38" s="111"/>
      <c r="AZ38" s="111"/>
      <c r="BA38" s="111"/>
      <c r="BB38" s="111"/>
      <c r="BC38" s="111"/>
      <c r="BD38" s="111"/>
      <c r="BE38" s="111"/>
      <c r="BF38" s="111"/>
      <c r="BG38" s="111"/>
      <c r="BH38" s="111"/>
      <c r="BI38" s="111"/>
      <c r="BJ38" s="13"/>
      <c r="BK38" s="13"/>
      <c r="BL38" s="13"/>
      <c r="BM38" s="17"/>
      <c r="BN38" s="17"/>
      <c r="BO38" s="17" t="s">
        <v>30</v>
      </c>
      <c r="BP38" s="17"/>
      <c r="BQ38" s="13"/>
      <c r="BR38" s="13"/>
      <c r="BS38" s="13"/>
      <c r="BT38" s="13"/>
      <c r="BU38" s="13"/>
      <c r="BV38" s="13"/>
      <c r="BW38" s="13"/>
      <c r="BX38" s="14"/>
    </row>
    <row r="39" spans="8:76" x14ac:dyDescent="0.2">
      <c r="J39" s="32"/>
      <c r="K39" s="19"/>
      <c r="L39" s="19"/>
      <c r="M39" s="19"/>
      <c r="N39" s="19"/>
      <c r="O39" s="19"/>
      <c r="P39" s="19"/>
      <c r="Q39" s="19"/>
      <c r="R39" s="19"/>
      <c r="S39" s="19"/>
      <c r="T39" s="19"/>
      <c r="U39" s="19"/>
      <c r="V39" s="19"/>
      <c r="W39" s="19"/>
      <c r="X39" s="19"/>
      <c r="Y39" s="19"/>
      <c r="Z39" s="19"/>
      <c r="AA39" s="19"/>
      <c r="AB39" s="19"/>
      <c r="AC39" s="19"/>
      <c r="AD39" s="12"/>
      <c r="AE39" s="12"/>
      <c r="AF39" s="12"/>
      <c r="AG39" s="12"/>
      <c r="AH39" s="12"/>
      <c r="AI39" s="12"/>
      <c r="AJ39" s="12"/>
      <c r="AK39" s="12"/>
      <c r="AL39" s="12"/>
      <c r="AM39" s="12"/>
      <c r="AN39" s="12"/>
      <c r="AO39" s="12"/>
      <c r="AP39" s="12"/>
      <c r="AQ39" s="12"/>
      <c r="AR39" s="12"/>
      <c r="AS39" s="12"/>
      <c r="AT39" s="12"/>
      <c r="AU39" s="12"/>
      <c r="AV39" s="13"/>
      <c r="AW39" s="13"/>
      <c r="AX39" s="13"/>
      <c r="AY39" s="13"/>
      <c r="AZ39" s="13"/>
      <c r="BA39" s="13"/>
      <c r="BB39" s="13"/>
      <c r="BC39" s="13"/>
      <c r="BD39" s="13"/>
      <c r="BE39" s="13"/>
      <c r="BF39" s="13"/>
      <c r="BG39" s="13"/>
      <c r="BH39" s="13"/>
      <c r="BI39" s="13"/>
      <c r="BJ39" s="13"/>
      <c r="BK39" s="13"/>
      <c r="BL39" s="13"/>
      <c r="BM39" s="17" t="s">
        <v>29</v>
      </c>
      <c r="BN39" s="17"/>
      <c r="BO39" s="13"/>
      <c r="BP39" s="13"/>
      <c r="BQ39" s="13"/>
      <c r="BR39" s="13"/>
      <c r="BS39" s="13"/>
      <c r="BT39" s="13"/>
      <c r="BU39" s="13"/>
      <c r="BV39" s="13"/>
      <c r="BW39" s="13"/>
      <c r="BX39" s="14"/>
    </row>
    <row r="40" spans="8:76" ht="21" x14ac:dyDescent="0.25">
      <c r="J40" s="40" t="str">
        <f>IF(P40="Please select …", "Please enter currency", "")</f>
        <v/>
      </c>
      <c r="K40" s="19"/>
      <c r="L40" s="19"/>
      <c r="M40" s="19"/>
      <c r="N40" s="98" t="s">
        <v>37</v>
      </c>
      <c r="O40" s="98"/>
      <c r="P40" s="65" t="s">
        <v>38</v>
      </c>
      <c r="Q40" s="65"/>
      <c r="R40" s="19"/>
      <c r="S40" s="13"/>
      <c r="T40" s="98" t="str">
        <f>IF(P40=BE50, "-", "Currency Exchange Rate:")</f>
        <v>-</v>
      </c>
      <c r="U40" s="98"/>
      <c r="V40" s="98"/>
      <c r="W40" s="98"/>
      <c r="X40" s="5"/>
      <c r="Z40" s="19"/>
      <c r="AA40" s="19"/>
      <c r="AB40" s="19"/>
      <c r="AC40" s="40" t="str">
        <f>IF(AND(P40&lt;&gt;BE50, X40=0), "Please enter an exchange rate","")</f>
        <v/>
      </c>
      <c r="AD40" s="12"/>
      <c r="AE40" s="12"/>
      <c r="AF40" s="12"/>
      <c r="AG40" s="12"/>
      <c r="AH40" s="12"/>
      <c r="AI40" s="12"/>
      <c r="AJ40" s="12"/>
      <c r="AK40" s="12"/>
      <c r="AL40" s="12"/>
      <c r="AM40" s="12"/>
      <c r="AN40" s="12"/>
      <c r="AO40" s="12"/>
      <c r="AP40" s="12"/>
      <c r="AQ40" s="12"/>
      <c r="AR40" s="12"/>
      <c r="AS40" s="12"/>
      <c r="AT40" s="12"/>
      <c r="AU40" s="12"/>
      <c r="AV40" s="13"/>
      <c r="AW40" s="13">
        <v>0.45</v>
      </c>
      <c r="AX40" s="13" t="s">
        <v>173</v>
      </c>
      <c r="AY40" s="13"/>
      <c r="AZ40" s="13"/>
      <c r="BA40" s="13"/>
      <c r="BB40" s="13"/>
      <c r="BC40" s="13"/>
      <c r="BD40" s="13"/>
      <c r="BE40" s="13"/>
      <c r="BF40" s="13"/>
      <c r="BG40" s="13"/>
      <c r="BH40" s="13"/>
      <c r="BI40" s="13"/>
      <c r="BJ40" s="13"/>
      <c r="BK40" s="13"/>
      <c r="BL40" s="13"/>
      <c r="BM40" s="17" t="s">
        <v>34</v>
      </c>
      <c r="BN40" s="18"/>
      <c r="BO40" s="13"/>
      <c r="BP40" s="13"/>
      <c r="BQ40" s="13"/>
      <c r="BR40" s="13"/>
      <c r="BS40" s="13"/>
      <c r="BT40" s="13"/>
      <c r="BU40" s="13"/>
      <c r="BV40" s="13"/>
      <c r="BW40" s="13"/>
      <c r="BX40" s="14"/>
    </row>
    <row r="41" spans="8:76" x14ac:dyDescent="0.2">
      <c r="J41" s="32"/>
      <c r="K41" s="19"/>
      <c r="L41" s="19"/>
      <c r="M41" s="19"/>
      <c r="N41" s="19"/>
      <c r="O41" s="19"/>
      <c r="P41" s="19"/>
      <c r="Q41" s="19"/>
      <c r="R41" s="19"/>
      <c r="S41" s="19"/>
      <c r="T41" s="19"/>
      <c r="U41" s="19"/>
      <c r="V41" s="19"/>
      <c r="W41" s="19"/>
      <c r="X41" s="19"/>
      <c r="Y41" s="19"/>
      <c r="Z41" s="19"/>
      <c r="AA41" s="19"/>
      <c r="AB41" s="19"/>
      <c r="AC41" s="19"/>
      <c r="AD41" s="12"/>
      <c r="AE41" s="12"/>
      <c r="AF41" s="12"/>
      <c r="AG41" s="12"/>
      <c r="AH41" s="12"/>
      <c r="AI41" s="12"/>
      <c r="AJ41" s="12"/>
      <c r="AK41" s="12"/>
      <c r="AL41" s="12"/>
      <c r="AM41" s="12"/>
      <c r="AN41" s="12"/>
      <c r="AO41" s="12"/>
      <c r="AP41" s="12"/>
      <c r="AQ41" s="12"/>
      <c r="AR41" s="12"/>
      <c r="AS41" s="12"/>
      <c r="AT41" s="12"/>
      <c r="AU41" s="12"/>
      <c r="AV41" s="13"/>
      <c r="AW41" s="13">
        <v>0.45</v>
      </c>
      <c r="AX41" s="13" t="s">
        <v>205</v>
      </c>
      <c r="AY41" s="13"/>
      <c r="AZ41" s="13"/>
      <c r="BA41" s="13"/>
      <c r="BB41" s="13"/>
      <c r="BC41" s="13"/>
      <c r="BD41" s="13"/>
      <c r="BE41" s="13"/>
      <c r="BF41" s="13"/>
      <c r="BG41" s="13"/>
      <c r="BH41" s="13"/>
      <c r="BI41" s="13"/>
      <c r="BJ41" s="13"/>
      <c r="BK41" s="13"/>
      <c r="BL41" s="13"/>
      <c r="BM41" s="13" t="str">
        <f>_xlfn.CONCAT(BM12,": ",BN12)</f>
        <v>BTS Annual Congress: BTS Conference Speaker's Expenses</v>
      </c>
      <c r="BN41" s="13"/>
      <c r="BO41" s="13"/>
      <c r="BP41" s="13"/>
      <c r="BQ41" s="13"/>
      <c r="BR41" s="13"/>
      <c r="BS41" s="13"/>
      <c r="BT41" s="13"/>
      <c r="BU41" s="13"/>
      <c r="BV41" s="13"/>
      <c r="BW41" s="13"/>
      <c r="BX41" s="14"/>
    </row>
    <row r="42" spans="8:76" ht="20" x14ac:dyDescent="0.2">
      <c r="J42" s="32"/>
      <c r="K42" s="19"/>
      <c r="L42" s="19"/>
      <c r="M42" s="25"/>
      <c r="N42" s="19"/>
      <c r="O42" s="25"/>
      <c r="P42" s="25"/>
      <c r="Q42" s="25"/>
      <c r="R42" s="25"/>
      <c r="S42" s="25"/>
      <c r="T42" s="25"/>
      <c r="U42" s="25"/>
      <c r="V42" s="25"/>
      <c r="W42" s="25"/>
      <c r="X42" s="25"/>
      <c r="Y42" s="25"/>
      <c r="Z42" s="25"/>
      <c r="AA42" s="25"/>
      <c r="AB42" s="19"/>
      <c r="AC42" s="19"/>
      <c r="AO42" s="12"/>
      <c r="AP42" s="12"/>
      <c r="AQ42" s="12"/>
      <c r="AR42" s="12"/>
      <c r="AS42" s="12"/>
      <c r="AT42" s="12"/>
      <c r="AU42" s="12"/>
      <c r="AV42" s="13"/>
      <c r="AX42" s="13"/>
      <c r="AY42" s="13"/>
      <c r="AZ42" s="13"/>
      <c r="BA42" s="13"/>
      <c r="BB42" s="13"/>
      <c r="BC42" s="13"/>
      <c r="BD42" s="13"/>
      <c r="BE42" s="13"/>
      <c r="BF42" s="13"/>
      <c r="BG42" s="13"/>
      <c r="BH42" s="13"/>
      <c r="BI42" s="13"/>
      <c r="BJ42" s="13"/>
      <c r="BK42" s="13"/>
      <c r="BL42" s="13"/>
      <c r="BM42" s="13" t="str">
        <f t="shared" ref="BM42" si="0">_xlfn.CONCAT(BM13,": ",BN13)</f>
        <v>BTS Annual Congress: Student Bursary Expenses</v>
      </c>
      <c r="BN42" s="13"/>
      <c r="BO42" s="13"/>
      <c r="BP42" s="13"/>
      <c r="BQ42" s="13"/>
      <c r="BR42" s="13"/>
      <c r="BS42" s="13"/>
      <c r="BT42" s="13"/>
      <c r="BU42" s="13"/>
      <c r="BV42" s="13"/>
      <c r="BW42" s="13"/>
      <c r="BX42" s="14"/>
    </row>
    <row r="43" spans="8:76" ht="20" x14ac:dyDescent="0.2">
      <c r="J43" s="32"/>
      <c r="K43" s="19"/>
      <c r="L43" s="19"/>
      <c r="M43" s="25"/>
      <c r="N43" s="19"/>
      <c r="O43" s="19"/>
      <c r="P43" s="19"/>
      <c r="Q43" s="19"/>
      <c r="R43" s="19"/>
      <c r="S43" s="19"/>
      <c r="T43" s="19"/>
      <c r="U43" s="19"/>
      <c r="V43" s="19"/>
      <c r="W43" s="19"/>
      <c r="X43" s="19"/>
      <c r="Y43" s="19"/>
      <c r="Z43" s="19"/>
      <c r="AA43" s="19"/>
      <c r="AB43" s="19"/>
      <c r="AC43" s="19"/>
      <c r="AO43" s="12"/>
      <c r="AP43" s="12"/>
      <c r="AQ43" s="12"/>
      <c r="AR43" s="12"/>
      <c r="AS43" s="12"/>
      <c r="AT43" s="12"/>
      <c r="AU43" s="12"/>
      <c r="AV43" s="13"/>
      <c r="AW43" s="13"/>
      <c r="AX43" s="13"/>
      <c r="AY43" s="13"/>
      <c r="AZ43" s="13"/>
      <c r="BA43" s="13"/>
      <c r="BB43" s="13"/>
      <c r="BC43" s="13"/>
      <c r="BD43" s="13"/>
      <c r="BE43" s="13"/>
      <c r="BF43" s="13"/>
      <c r="BG43" s="13"/>
      <c r="BH43" s="13"/>
      <c r="BI43" s="13"/>
      <c r="BJ43" s="13"/>
      <c r="BK43" s="13"/>
      <c r="BL43" s="13"/>
      <c r="BM43" s="13" t="str">
        <f>_xlfn.CONCAT(BM15,": ",BN15)</f>
        <v>BTS Meeting: Meeting Expenses - trustees</v>
      </c>
      <c r="BN43" s="13"/>
      <c r="BO43" s="13"/>
      <c r="BP43" s="13"/>
      <c r="BQ43" s="13"/>
      <c r="BR43" s="13"/>
      <c r="BS43" s="13"/>
      <c r="BT43" s="13"/>
      <c r="BU43" s="13"/>
      <c r="BV43" s="13"/>
      <c r="BW43" s="13"/>
      <c r="BX43" s="14"/>
    </row>
    <row r="44" spans="8:76" ht="20" x14ac:dyDescent="0.2">
      <c r="J44" s="32"/>
      <c r="K44" s="19"/>
      <c r="L44" s="19"/>
      <c r="M44" s="25"/>
      <c r="N44" s="25"/>
      <c r="O44" s="25"/>
      <c r="P44" s="25"/>
      <c r="Q44" s="19"/>
      <c r="R44" s="25"/>
      <c r="S44" s="25"/>
      <c r="T44" s="25"/>
      <c r="U44" s="25"/>
      <c r="V44" s="25"/>
      <c r="W44" s="25"/>
      <c r="X44" s="25"/>
      <c r="Y44" s="25"/>
      <c r="Z44" s="25"/>
      <c r="AA44" s="25"/>
      <c r="AB44" s="19"/>
      <c r="AC44" s="19"/>
      <c r="AO44" s="12"/>
      <c r="AP44" s="12"/>
      <c r="AQ44" s="12"/>
      <c r="AR44" s="12"/>
      <c r="AS44" s="12"/>
      <c r="AT44" s="12"/>
      <c r="AU44" s="12"/>
      <c r="AV44" s="13"/>
      <c r="AW44" s="13"/>
      <c r="AX44" s="13"/>
      <c r="AY44" s="13"/>
      <c r="AZ44" s="13"/>
      <c r="BA44" s="13"/>
      <c r="BB44" s="13"/>
      <c r="BC44" s="13"/>
      <c r="BD44" s="13"/>
      <c r="BE44" s="13"/>
      <c r="BF44" s="13"/>
      <c r="BG44" s="13"/>
      <c r="BH44" s="13"/>
      <c r="BI44" s="13"/>
      <c r="BJ44" s="13"/>
      <c r="BK44" s="13"/>
      <c r="BL44" s="13"/>
      <c r="BM44" s="13" t="str">
        <f>_xlfn.CONCAT(BM16,": ",BN16)</f>
        <v>BTS Meeting: Meeting Expenses - non-trustees</v>
      </c>
      <c r="BN44" s="13"/>
      <c r="BO44" s="13"/>
      <c r="BP44" s="13"/>
      <c r="BQ44" s="13"/>
      <c r="BR44" s="13"/>
      <c r="BS44" s="13"/>
      <c r="BT44" s="13"/>
      <c r="BU44" s="13"/>
      <c r="BV44" s="13"/>
      <c r="BW44" s="13"/>
      <c r="BX44" s="14"/>
    </row>
    <row r="45" spans="8:76" ht="20" x14ac:dyDescent="0.2">
      <c r="J45" s="32"/>
      <c r="K45" s="19"/>
      <c r="L45" s="19"/>
      <c r="M45" s="25"/>
      <c r="N45" s="85" t="s">
        <v>161</v>
      </c>
      <c r="O45" s="86"/>
      <c r="P45" s="86"/>
      <c r="Q45" s="87"/>
      <c r="R45" s="85" t="s">
        <v>162</v>
      </c>
      <c r="S45" s="86"/>
      <c r="T45" s="86"/>
      <c r="U45" s="86"/>
      <c r="V45" s="86"/>
      <c r="W45" s="86"/>
      <c r="X45" s="87"/>
      <c r="Y45" s="41"/>
      <c r="Z45" s="42" t="s">
        <v>66</v>
      </c>
      <c r="AA45" s="43"/>
      <c r="AB45" s="19"/>
      <c r="AC45" s="19"/>
      <c r="AO45" s="12"/>
      <c r="AP45" s="12"/>
      <c r="AQ45" s="12"/>
      <c r="AR45" s="12"/>
      <c r="AS45" s="12"/>
      <c r="AT45" s="12"/>
      <c r="AU45" s="12"/>
      <c r="AV45" s="13"/>
      <c r="AW45" s="13"/>
      <c r="AX45" s="13"/>
      <c r="AY45" s="13"/>
      <c r="AZ45" s="13"/>
      <c r="BA45" s="13"/>
      <c r="BB45" s="13"/>
      <c r="BC45" s="13"/>
      <c r="BD45" s="13"/>
      <c r="BE45" s="13"/>
      <c r="BF45" s="13"/>
      <c r="BG45" s="13"/>
      <c r="BH45" s="13"/>
      <c r="BI45" s="13"/>
      <c r="BJ45" s="13"/>
      <c r="BK45" s="13"/>
      <c r="BL45" s="13"/>
      <c r="BM45" s="13" t="str">
        <f>_xlfn.CONCAT(BM17,": ",BN17)</f>
        <v>BTS Meeting: Ambassadors Scheme</v>
      </c>
      <c r="BN45" s="13"/>
      <c r="BO45" s="13"/>
      <c r="BP45" s="13"/>
      <c r="BQ45" s="13"/>
      <c r="BR45" s="13"/>
      <c r="BS45" s="13"/>
      <c r="BT45" s="13"/>
      <c r="BU45" s="13"/>
      <c r="BV45" s="13"/>
      <c r="BW45" s="13"/>
      <c r="BX45" s="14"/>
    </row>
    <row r="46" spans="8:76" ht="20" customHeight="1" x14ac:dyDescent="0.2">
      <c r="J46" s="32"/>
      <c r="K46" s="19"/>
      <c r="L46" s="19"/>
      <c r="M46" s="25"/>
      <c r="N46" s="88" t="s">
        <v>142</v>
      </c>
      <c r="O46" s="89"/>
      <c r="P46" s="89"/>
      <c r="Q46" s="90"/>
      <c r="R46" s="94" t="s">
        <v>143</v>
      </c>
      <c r="S46" s="95"/>
      <c r="T46" s="95"/>
      <c r="U46" s="95"/>
      <c r="V46" s="95"/>
      <c r="W46" s="95"/>
      <c r="X46" s="96"/>
      <c r="Y46" s="44"/>
      <c r="Z46" s="45"/>
      <c r="AA46" s="46"/>
      <c r="AB46" s="19"/>
      <c r="AC46" s="19"/>
      <c r="AO46" s="12"/>
      <c r="AP46" s="12"/>
      <c r="AQ46" s="12"/>
      <c r="AR46" s="12"/>
      <c r="AS46" s="12"/>
      <c r="AT46" s="12"/>
      <c r="AU46" s="12"/>
      <c r="AV46" s="13"/>
      <c r="AW46" s="13"/>
      <c r="AX46" s="13"/>
      <c r="AY46" s="13"/>
      <c r="AZ46" s="13"/>
      <c r="BA46" s="13"/>
      <c r="BB46" s="13"/>
      <c r="BC46" s="13"/>
      <c r="BD46" s="13"/>
      <c r="BE46" s="13"/>
      <c r="BF46" s="13"/>
      <c r="BG46" s="13"/>
      <c r="BH46" s="13"/>
      <c r="BI46" s="13"/>
      <c r="BJ46" s="13"/>
      <c r="BK46" s="13"/>
      <c r="BL46" s="13"/>
      <c r="BM46" s="13" t="str">
        <f>_xlfn.CONCAT(BM18,": ",BN18)</f>
        <v>BTS Meeting: ASCEPT Speaker's Expenses</v>
      </c>
      <c r="BN46" s="13"/>
      <c r="BO46" s="13"/>
      <c r="BP46" s="13"/>
      <c r="BQ46" s="13"/>
      <c r="BR46" s="13"/>
      <c r="BS46" s="13"/>
      <c r="BT46" s="13"/>
      <c r="BU46" s="13"/>
      <c r="BV46" s="13"/>
      <c r="BW46" s="13"/>
      <c r="BX46" s="14"/>
    </row>
    <row r="47" spans="8:76" ht="20" customHeight="1" x14ac:dyDescent="0.25">
      <c r="J47" s="47" t="str">
        <f>IF(AND(N47="", Z47&gt;0), "Please enter Claim Type","")</f>
        <v/>
      </c>
      <c r="K47" s="19"/>
      <c r="L47" s="19"/>
      <c r="M47" s="25"/>
      <c r="N47" s="66"/>
      <c r="O47" s="67"/>
      <c r="P47" s="67"/>
      <c r="Q47" s="68"/>
      <c r="R47" s="91"/>
      <c r="S47" s="92"/>
      <c r="T47" s="92"/>
      <c r="U47" s="92"/>
      <c r="V47" s="92"/>
      <c r="W47" s="92"/>
      <c r="X47" s="93"/>
      <c r="Y47" s="48" t="str">
        <f>IF(P40=BE49, "",P40)</f>
        <v>£</v>
      </c>
      <c r="Z47" s="74"/>
      <c r="AA47" s="75"/>
      <c r="AB47" s="19"/>
      <c r="AC47" s="40" t="str">
        <f>IF(AND(N47&lt;&gt;"", Z47&gt;0, R47=""), "Please enter description","")</f>
        <v/>
      </c>
      <c r="AO47" s="12"/>
      <c r="AP47" s="12"/>
      <c r="AQ47" s="12"/>
      <c r="AR47" s="12"/>
      <c r="AS47" s="12"/>
      <c r="AT47" s="12"/>
      <c r="AU47" s="12"/>
      <c r="AV47" s="13"/>
      <c r="AW47" s="13"/>
      <c r="AX47" s="13"/>
      <c r="AY47" s="13"/>
      <c r="AZ47" s="13"/>
      <c r="BA47" s="13"/>
      <c r="BB47" s="13"/>
      <c r="BC47" s="13"/>
      <c r="BD47" s="13"/>
      <c r="BE47" s="13"/>
      <c r="BF47" s="13"/>
      <c r="BG47" s="13"/>
      <c r="BH47" s="13"/>
      <c r="BI47" s="13"/>
      <c r="BJ47" s="13"/>
      <c r="BK47" s="13"/>
      <c r="BL47" s="13"/>
      <c r="BM47" s="13" t="str">
        <f>_xlfn.CONCAT(BM19,": ",BN19)</f>
        <v>BTS Meeting: PATDD Speaker's Expenses</v>
      </c>
      <c r="BN47" s="13"/>
      <c r="BO47" s="13"/>
      <c r="BP47" s="13"/>
      <c r="BQ47" s="13"/>
      <c r="BR47" s="13"/>
      <c r="BS47" s="13"/>
      <c r="BT47" s="13"/>
      <c r="BU47" s="13"/>
      <c r="BV47" s="13"/>
      <c r="BW47" s="13"/>
      <c r="BX47" s="14"/>
    </row>
    <row r="48" spans="8:76" ht="20" customHeight="1" x14ac:dyDescent="0.25">
      <c r="H48" s="47"/>
      <c r="I48" s="47"/>
      <c r="J48" s="47" t="str">
        <f t="shared" ref="J48:J59" si="1">IF(AND(N48="", Z48&gt;0), "Please enter Claim Type","")</f>
        <v/>
      </c>
      <c r="K48" s="19"/>
      <c r="L48" s="19"/>
      <c r="M48" s="25"/>
      <c r="N48" s="66"/>
      <c r="O48" s="67"/>
      <c r="P48" s="67"/>
      <c r="Q48" s="68"/>
      <c r="R48" s="82"/>
      <c r="S48" s="83"/>
      <c r="T48" s="83"/>
      <c r="U48" s="83"/>
      <c r="V48" s="83"/>
      <c r="W48" s="83"/>
      <c r="X48" s="84"/>
      <c r="Y48" s="48" t="str">
        <f>IF(P40=BE49, "",P40)</f>
        <v>£</v>
      </c>
      <c r="Z48" s="74"/>
      <c r="AA48" s="75"/>
      <c r="AB48" s="19"/>
      <c r="AC48" s="40" t="str">
        <f t="shared" ref="AC48:AC59" si="2">IF(AND(N48&lt;&gt;"", Z48&gt;0, R48=""), "Please enter descritpion","")</f>
        <v/>
      </c>
      <c r="AO48" s="12"/>
      <c r="AP48" s="12"/>
      <c r="AQ48" s="12"/>
      <c r="AR48" s="12"/>
      <c r="AS48" s="12"/>
      <c r="AT48" s="12"/>
      <c r="AU48" s="12"/>
      <c r="AV48" s="13"/>
      <c r="AW48" s="13"/>
      <c r="AX48" s="13"/>
      <c r="AY48" s="13"/>
      <c r="AZ48" s="13"/>
      <c r="BA48" s="13"/>
      <c r="BB48" s="13"/>
      <c r="BC48" s="13"/>
      <c r="BD48" s="13"/>
      <c r="BE48" s="13"/>
      <c r="BF48" s="13"/>
      <c r="BG48" s="13"/>
      <c r="BH48" s="13"/>
      <c r="BI48" s="13"/>
      <c r="BJ48" s="13"/>
      <c r="BK48" s="13"/>
      <c r="BL48" s="13"/>
      <c r="BM48" s="13" t="str">
        <f>_xlfn.CONCAT(BM21,": ",BN21)</f>
        <v>Travel Award: Norman Aldridge</v>
      </c>
      <c r="BN48" s="13"/>
      <c r="BO48" s="13"/>
      <c r="BP48" s="13"/>
      <c r="BQ48" s="13"/>
      <c r="BR48" s="13"/>
      <c r="BS48" s="13"/>
      <c r="BT48" s="13"/>
      <c r="BU48" s="13"/>
      <c r="BV48" s="13"/>
      <c r="BW48" s="13"/>
      <c r="BX48" s="14"/>
    </row>
    <row r="49" spans="10:76" ht="20" customHeight="1" x14ac:dyDescent="0.25">
      <c r="J49" s="47" t="str">
        <f t="shared" si="1"/>
        <v/>
      </c>
      <c r="K49" s="19"/>
      <c r="L49" s="19"/>
      <c r="M49" s="25"/>
      <c r="N49" s="66"/>
      <c r="O49" s="67"/>
      <c r="P49" s="67"/>
      <c r="Q49" s="68"/>
      <c r="R49" s="82"/>
      <c r="S49" s="83"/>
      <c r="T49" s="83"/>
      <c r="U49" s="83"/>
      <c r="V49" s="83"/>
      <c r="W49" s="83"/>
      <c r="X49" s="84"/>
      <c r="Y49" s="48" t="str">
        <f>IF(P40=BE49, "",P40)</f>
        <v>£</v>
      </c>
      <c r="Z49" s="74"/>
      <c r="AA49" s="75"/>
      <c r="AB49" s="19"/>
      <c r="AC49" s="40" t="str">
        <f t="shared" si="2"/>
        <v/>
      </c>
      <c r="AO49" s="12"/>
      <c r="AP49" s="12"/>
      <c r="AQ49" s="12"/>
      <c r="AR49" s="12"/>
      <c r="AS49" s="12"/>
      <c r="AT49" s="12"/>
      <c r="AU49" s="12"/>
      <c r="AV49" s="13"/>
      <c r="AW49" s="13"/>
      <c r="AX49" s="13"/>
      <c r="AY49" s="13"/>
      <c r="AZ49" s="13"/>
      <c r="BA49" s="13"/>
      <c r="BB49" s="13"/>
      <c r="BC49" s="13"/>
      <c r="BD49" s="13"/>
      <c r="BE49" s="13" t="s">
        <v>149</v>
      </c>
      <c r="BF49" s="13"/>
      <c r="BG49" s="13"/>
      <c r="BH49" s="13"/>
      <c r="BI49" s="13"/>
      <c r="BJ49" s="13"/>
      <c r="BK49" s="13"/>
      <c r="BL49" s="13"/>
      <c r="BM49" s="13" t="str">
        <f>_xlfn.CONCAT(BM22,": ",BN22)</f>
        <v>Travel Award: BTS Travel Award</v>
      </c>
      <c r="BN49" s="13"/>
      <c r="BO49" s="13"/>
      <c r="BP49" s="13"/>
      <c r="BQ49" s="13"/>
      <c r="BR49" s="13"/>
      <c r="BS49" s="13"/>
      <c r="BT49" s="13"/>
      <c r="BU49" s="13"/>
      <c r="BV49" s="13"/>
      <c r="BW49" s="13"/>
      <c r="BX49" s="14"/>
    </row>
    <row r="50" spans="10:76" ht="20" customHeight="1" x14ac:dyDescent="0.25">
      <c r="J50" s="47" t="str">
        <f t="shared" si="1"/>
        <v/>
      </c>
      <c r="K50" s="19"/>
      <c r="L50" s="19"/>
      <c r="M50" s="25"/>
      <c r="N50" s="66"/>
      <c r="O50" s="67"/>
      <c r="P50" s="67"/>
      <c r="Q50" s="68"/>
      <c r="R50" s="82"/>
      <c r="S50" s="83"/>
      <c r="T50" s="83"/>
      <c r="U50" s="83"/>
      <c r="V50" s="83"/>
      <c r="W50" s="83"/>
      <c r="X50" s="84"/>
      <c r="Y50" s="48" t="str">
        <f>IF(P40=BE49, "",P40)</f>
        <v>£</v>
      </c>
      <c r="Z50" s="74"/>
      <c r="AA50" s="75"/>
      <c r="AB50" s="19"/>
      <c r="AC50" s="40" t="str">
        <f t="shared" si="2"/>
        <v/>
      </c>
      <c r="AO50" s="12"/>
      <c r="AP50" s="12"/>
      <c r="AQ50" s="12"/>
      <c r="AR50" s="12"/>
      <c r="AS50" s="12"/>
      <c r="AT50" s="12"/>
      <c r="AU50" s="12"/>
      <c r="AV50" s="12"/>
      <c r="AW50" s="12"/>
      <c r="AX50" s="12"/>
      <c r="AY50" s="12"/>
      <c r="AZ50" s="12"/>
      <c r="BA50" s="12"/>
      <c r="BB50" s="12"/>
      <c r="BC50" s="13"/>
      <c r="BD50" s="13"/>
      <c r="BE50" s="22" t="s">
        <v>38</v>
      </c>
      <c r="BF50" s="13"/>
      <c r="BG50" s="13"/>
      <c r="BH50" s="13"/>
      <c r="BI50" s="13"/>
      <c r="BJ50" s="13"/>
      <c r="BK50" s="13"/>
      <c r="BL50" s="13"/>
      <c r="BM50" s="13" t="str">
        <f>_xlfn.CONCAT(BM23,": ",BN23)</f>
        <v>Travel Award: Gordan Gibson Travel Award</v>
      </c>
      <c r="BN50" s="13"/>
      <c r="BO50" s="13"/>
      <c r="BP50" s="13"/>
      <c r="BQ50" s="13"/>
      <c r="BR50" s="13"/>
      <c r="BS50" s="13"/>
      <c r="BT50" s="13"/>
      <c r="BU50" s="13"/>
      <c r="BV50" s="13"/>
      <c r="BW50" s="13"/>
      <c r="BX50" s="14"/>
    </row>
    <row r="51" spans="10:76" ht="20" customHeight="1" x14ac:dyDescent="0.25">
      <c r="J51" s="47" t="str">
        <f t="shared" si="1"/>
        <v/>
      </c>
      <c r="K51" s="19"/>
      <c r="L51" s="19"/>
      <c r="M51" s="25"/>
      <c r="N51" s="66"/>
      <c r="O51" s="67"/>
      <c r="P51" s="67"/>
      <c r="Q51" s="68"/>
      <c r="R51" s="82"/>
      <c r="S51" s="83"/>
      <c r="T51" s="83"/>
      <c r="U51" s="83"/>
      <c r="V51" s="83"/>
      <c r="W51" s="83"/>
      <c r="X51" s="84"/>
      <c r="Y51" s="48" t="str">
        <f>IF(P40=BE49, "",P40)</f>
        <v>£</v>
      </c>
      <c r="Z51" s="74"/>
      <c r="AA51" s="75"/>
      <c r="AB51" s="19"/>
      <c r="AC51" s="40" t="str">
        <f t="shared" si="2"/>
        <v/>
      </c>
      <c r="AO51" s="12"/>
      <c r="AP51" s="12"/>
      <c r="AQ51" s="12"/>
      <c r="AR51" s="12"/>
      <c r="AS51" s="13"/>
      <c r="AT51" s="13"/>
      <c r="AU51" s="13"/>
      <c r="AV51" s="13"/>
      <c r="AW51" s="13"/>
      <c r="AX51" s="13"/>
      <c r="AY51" s="13"/>
      <c r="AZ51" s="13"/>
      <c r="BA51" s="12" t="s">
        <v>171</v>
      </c>
      <c r="BB51" s="12">
        <f>COUNT(X69:X72)</f>
        <v>0</v>
      </c>
      <c r="BC51" s="13"/>
      <c r="BD51" s="13"/>
      <c r="BE51" s="22" t="s">
        <v>39</v>
      </c>
      <c r="BF51" s="13"/>
      <c r="BG51" s="13"/>
      <c r="BH51" s="13"/>
      <c r="BI51" s="13"/>
      <c r="BJ51" s="13"/>
      <c r="BK51" s="13"/>
      <c r="BL51" s="13"/>
      <c r="BM51" s="13" t="str">
        <f>_xlfn.CONCAT(BM24,": ",BN24)</f>
        <v>Travel Award: Gay Hawksworth Travel Award</v>
      </c>
      <c r="BN51" s="13"/>
      <c r="BO51" s="13"/>
      <c r="BP51" s="13"/>
      <c r="BQ51" s="13"/>
      <c r="BR51" s="13"/>
      <c r="BS51" s="13"/>
      <c r="BT51" s="13"/>
      <c r="BU51" s="13"/>
      <c r="BV51" s="13"/>
      <c r="BW51" s="13"/>
      <c r="BX51" s="14"/>
    </row>
    <row r="52" spans="10:76" ht="20" customHeight="1" x14ac:dyDescent="0.25">
      <c r="J52" s="47" t="str">
        <f t="shared" si="1"/>
        <v/>
      </c>
      <c r="K52" s="19"/>
      <c r="L52" s="19"/>
      <c r="M52" s="25"/>
      <c r="N52" s="66"/>
      <c r="O52" s="67"/>
      <c r="P52" s="67"/>
      <c r="Q52" s="68"/>
      <c r="R52" s="82"/>
      <c r="S52" s="83"/>
      <c r="T52" s="83"/>
      <c r="U52" s="83"/>
      <c r="V52" s="83"/>
      <c r="W52" s="83"/>
      <c r="X52" s="84"/>
      <c r="Y52" s="48" t="str">
        <f>IF(P40=BE49, "",P40)</f>
        <v>£</v>
      </c>
      <c r="Z52" s="74"/>
      <c r="AA52" s="75"/>
      <c r="AB52" s="19"/>
      <c r="AC52" s="40" t="str">
        <f t="shared" si="2"/>
        <v/>
      </c>
      <c r="AO52" s="12"/>
      <c r="AP52" s="12"/>
      <c r="AQ52" s="12"/>
      <c r="AR52" s="12"/>
      <c r="AS52" s="13"/>
      <c r="AT52" s="13" t="s">
        <v>157</v>
      </c>
      <c r="AU52" s="13" t="s">
        <v>159</v>
      </c>
      <c r="AV52" s="13" t="s">
        <v>163</v>
      </c>
      <c r="AW52" s="13" t="s">
        <v>160</v>
      </c>
      <c r="AX52" s="13" t="s">
        <v>170</v>
      </c>
      <c r="AY52" s="13" t="s">
        <v>172</v>
      </c>
      <c r="AZ52" s="12"/>
      <c r="BA52" s="12"/>
      <c r="BB52" s="12"/>
      <c r="BC52" s="13"/>
      <c r="BD52" s="13"/>
      <c r="BE52" s="22" t="s">
        <v>40</v>
      </c>
      <c r="BF52" s="13"/>
      <c r="BG52" s="13"/>
      <c r="BH52" s="13"/>
      <c r="BI52" s="13"/>
      <c r="BJ52" s="13"/>
      <c r="BK52" s="13"/>
      <c r="BL52" s="13"/>
      <c r="BM52" s="13" t="str">
        <f>_xlfn.CONCAT(BM25,": ",BN25)</f>
        <v>Travel Award: Vacation Scholarship</v>
      </c>
      <c r="BN52" s="13"/>
      <c r="BO52" s="13"/>
      <c r="BP52" s="13"/>
      <c r="BQ52" s="13"/>
      <c r="BR52" s="13"/>
      <c r="BS52" s="13"/>
      <c r="BT52" s="13"/>
      <c r="BU52" s="13"/>
      <c r="BV52" s="13"/>
      <c r="BW52" s="13"/>
      <c r="BX52" s="14"/>
    </row>
    <row r="53" spans="10:76" ht="20" customHeight="1" x14ac:dyDescent="0.25">
      <c r="J53" s="47" t="str">
        <f t="shared" si="1"/>
        <v/>
      </c>
      <c r="K53" s="19"/>
      <c r="L53" s="19"/>
      <c r="M53" s="25"/>
      <c r="N53" s="66"/>
      <c r="O53" s="67"/>
      <c r="P53" s="67"/>
      <c r="Q53" s="68"/>
      <c r="R53" s="82"/>
      <c r="S53" s="83"/>
      <c r="T53" s="83"/>
      <c r="U53" s="83"/>
      <c r="V53" s="83"/>
      <c r="W53" s="83"/>
      <c r="X53" s="84"/>
      <c r="Y53" s="48" t="str">
        <f>IF(P40=BE49, "",P40)</f>
        <v>£</v>
      </c>
      <c r="Z53" s="74"/>
      <c r="AA53" s="75"/>
      <c r="AB53" s="19"/>
      <c r="AC53" s="40" t="str">
        <f t="shared" si="2"/>
        <v/>
      </c>
      <c r="AO53" s="12"/>
      <c r="AP53" s="12"/>
      <c r="AQ53" s="12"/>
      <c r="AR53" s="12"/>
      <c r="AS53" s="13"/>
      <c r="AT53" s="23" t="str">
        <f t="shared" ref="AT53:AT65" si="3">LEFT(N47, 2)</f>
        <v/>
      </c>
      <c r="AU53" s="13">
        <f>IF(AT53="07",1,0)</f>
        <v>0</v>
      </c>
      <c r="AV53" s="13" t="str">
        <f>LEFT(T31,2)</f>
        <v xml:space="preserve">  </v>
      </c>
      <c r="AW53" s="13">
        <f>IF(AT53="02",1,0)</f>
        <v>0</v>
      </c>
      <c r="AX53" s="13">
        <f>IF(AT53="01",1,0)</f>
        <v>0</v>
      </c>
      <c r="AY53" s="13">
        <f t="shared" ref="AY53:AY65" si="4">IF(AT53="04",1,0)</f>
        <v>0</v>
      </c>
      <c r="AZ53" s="12"/>
      <c r="BA53" s="12"/>
      <c r="BB53" s="12"/>
      <c r="BC53" s="13"/>
      <c r="BD53" s="13"/>
      <c r="BE53" s="13" t="s">
        <v>133</v>
      </c>
      <c r="BF53" s="13"/>
      <c r="BG53" s="13"/>
      <c r="BH53" s="13"/>
      <c r="BI53" s="13"/>
      <c r="BJ53" s="13"/>
      <c r="BK53" s="13"/>
      <c r="BL53" s="13"/>
      <c r="BM53" s="13" t="str">
        <f>_xlfn.CONCAT(BM28,": ",BN28)</f>
        <v>Recognition Award: Barnes Prize</v>
      </c>
      <c r="BN53" s="13"/>
      <c r="BO53" s="13"/>
      <c r="BP53" s="13"/>
      <c r="BQ53" s="13"/>
      <c r="BR53" s="13"/>
      <c r="BS53" s="13"/>
      <c r="BT53" s="13"/>
      <c r="BU53" s="13"/>
      <c r="BV53" s="13"/>
      <c r="BW53" s="13"/>
      <c r="BX53" s="14"/>
    </row>
    <row r="54" spans="10:76" ht="20" customHeight="1" x14ac:dyDescent="0.25">
      <c r="J54" s="47" t="str">
        <f t="shared" si="1"/>
        <v/>
      </c>
      <c r="K54" s="19"/>
      <c r="L54" s="19"/>
      <c r="M54" s="25"/>
      <c r="N54" s="66"/>
      <c r="O54" s="67"/>
      <c r="P54" s="67"/>
      <c r="Q54" s="68"/>
      <c r="R54" s="82"/>
      <c r="S54" s="83"/>
      <c r="T54" s="83"/>
      <c r="U54" s="83"/>
      <c r="V54" s="83"/>
      <c r="W54" s="83"/>
      <c r="X54" s="84"/>
      <c r="Y54" s="48" t="str">
        <f>IF(P40=BE49, "",P40)</f>
        <v>£</v>
      </c>
      <c r="Z54" s="74"/>
      <c r="AA54" s="75"/>
      <c r="AB54" s="19"/>
      <c r="AC54" s="40" t="str">
        <f t="shared" si="2"/>
        <v/>
      </c>
      <c r="AO54" s="12"/>
      <c r="AP54" s="12"/>
      <c r="AQ54" s="12"/>
      <c r="AR54" s="12"/>
      <c r="AS54" s="13"/>
      <c r="AT54" s="23" t="str">
        <f t="shared" si="3"/>
        <v/>
      </c>
      <c r="AU54" s="13">
        <f t="shared" ref="AU54:AU65" si="5">IF(AT54="07",1,0)</f>
        <v>0</v>
      </c>
      <c r="AV54" s="13" t="str">
        <f>LEFT(T31,2)</f>
        <v xml:space="preserve">  </v>
      </c>
      <c r="AW54" s="13">
        <f t="shared" ref="AW54:AW65" si="6">IF(AT54="02",1,0)</f>
        <v>0</v>
      </c>
      <c r="AX54" s="13">
        <f t="shared" ref="AX54:AX65" si="7">IF(AT54="01",1,0)</f>
        <v>0</v>
      </c>
      <c r="AY54" s="13">
        <f t="shared" si="4"/>
        <v>0</v>
      </c>
      <c r="AZ54" s="12"/>
      <c r="BA54" s="12"/>
      <c r="BB54" s="12"/>
      <c r="BC54" s="13"/>
      <c r="BD54" s="13"/>
      <c r="BE54" s="13" t="s">
        <v>93</v>
      </c>
      <c r="BF54" s="13"/>
      <c r="BG54" s="13"/>
      <c r="BH54" s="13"/>
      <c r="BI54" s="13"/>
      <c r="BJ54" s="13"/>
      <c r="BK54" s="13"/>
      <c r="BL54" s="13"/>
      <c r="BM54" s="13" t="str">
        <f>_xlfn.CONCAT(BM29,": ",BN29)</f>
        <v>Recognition Award: Paton Prize</v>
      </c>
      <c r="BN54" s="13"/>
      <c r="BO54" s="13"/>
      <c r="BP54" s="13"/>
      <c r="BQ54" s="13"/>
      <c r="BR54" s="13"/>
      <c r="BS54" s="13"/>
      <c r="BT54" s="13"/>
      <c r="BU54" s="13"/>
      <c r="BV54" s="13"/>
      <c r="BW54" s="13"/>
      <c r="BX54" s="14"/>
    </row>
    <row r="55" spans="10:76" ht="20" customHeight="1" x14ac:dyDescent="0.25">
      <c r="J55" s="47" t="str">
        <f t="shared" si="1"/>
        <v/>
      </c>
      <c r="K55" s="19"/>
      <c r="L55" s="19"/>
      <c r="M55" s="25"/>
      <c r="N55" s="66"/>
      <c r="O55" s="67"/>
      <c r="P55" s="67"/>
      <c r="Q55" s="68"/>
      <c r="R55" s="82"/>
      <c r="S55" s="83"/>
      <c r="T55" s="83"/>
      <c r="U55" s="83"/>
      <c r="V55" s="83"/>
      <c r="W55" s="83"/>
      <c r="X55" s="84"/>
      <c r="Y55" s="48" t="str">
        <f>IF(P40=BE49, "",P40)</f>
        <v>£</v>
      </c>
      <c r="Z55" s="74"/>
      <c r="AA55" s="75"/>
      <c r="AB55" s="19"/>
      <c r="AC55" s="40" t="str">
        <f t="shared" si="2"/>
        <v/>
      </c>
      <c r="AO55" s="12"/>
      <c r="AP55" s="12"/>
      <c r="AQ55" s="12"/>
      <c r="AR55" s="12"/>
      <c r="AS55" s="13"/>
      <c r="AT55" s="23" t="str">
        <f t="shared" si="3"/>
        <v/>
      </c>
      <c r="AU55" s="13">
        <f t="shared" si="5"/>
        <v>0</v>
      </c>
      <c r="AV55" s="13" t="str">
        <f>LEFT(T31,2)</f>
        <v xml:space="preserve">  </v>
      </c>
      <c r="AW55" s="13">
        <f t="shared" si="6"/>
        <v>0</v>
      </c>
      <c r="AX55" s="13">
        <f t="shared" si="7"/>
        <v>0</v>
      </c>
      <c r="AY55" s="13">
        <f t="shared" si="4"/>
        <v>0</v>
      </c>
      <c r="AZ55" s="12"/>
      <c r="BA55" s="12"/>
      <c r="BB55" s="12"/>
      <c r="BC55" s="13"/>
      <c r="BD55" s="13"/>
      <c r="BE55" s="13" t="s">
        <v>53</v>
      </c>
      <c r="BF55" s="13"/>
      <c r="BG55" s="13"/>
      <c r="BH55" s="13"/>
      <c r="BI55" s="13"/>
      <c r="BJ55" s="13"/>
      <c r="BK55" s="13"/>
      <c r="BL55" s="13"/>
      <c r="BM55" s="13" t="str">
        <f>_xlfn.CONCAT(BM30,": ",BN30)</f>
        <v>Recognition Award: Frank Sullivan Award (Early Career)</v>
      </c>
      <c r="BN55" s="13"/>
      <c r="BO55" s="13"/>
      <c r="BP55" s="13"/>
      <c r="BQ55" s="13"/>
      <c r="BR55" s="13"/>
      <c r="BS55" s="13"/>
      <c r="BT55" s="13"/>
      <c r="BU55" s="13"/>
      <c r="BV55" s="13"/>
      <c r="BW55" s="13"/>
      <c r="BX55" s="14"/>
    </row>
    <row r="56" spans="10:76" ht="20" customHeight="1" x14ac:dyDescent="0.25">
      <c r="J56" s="47" t="str">
        <f t="shared" si="1"/>
        <v/>
      </c>
      <c r="K56" s="19"/>
      <c r="L56" s="19"/>
      <c r="M56" s="25"/>
      <c r="N56" s="66"/>
      <c r="O56" s="67"/>
      <c r="P56" s="67"/>
      <c r="Q56" s="68"/>
      <c r="R56" s="82"/>
      <c r="S56" s="83"/>
      <c r="T56" s="83"/>
      <c r="U56" s="83"/>
      <c r="V56" s="83"/>
      <c r="W56" s="83"/>
      <c r="X56" s="84"/>
      <c r="Y56" s="48" t="str">
        <f>IF(P40=BE49, "",P40)</f>
        <v>£</v>
      </c>
      <c r="Z56" s="74"/>
      <c r="AA56" s="75"/>
      <c r="AB56" s="19"/>
      <c r="AC56" s="40" t="str">
        <f t="shared" si="2"/>
        <v/>
      </c>
      <c r="AO56" s="12"/>
      <c r="AP56" s="12"/>
      <c r="AQ56" s="12"/>
      <c r="AR56" s="12"/>
      <c r="AS56" s="13"/>
      <c r="AT56" s="23" t="str">
        <f t="shared" si="3"/>
        <v/>
      </c>
      <c r="AU56" s="13">
        <f t="shared" si="5"/>
        <v>0</v>
      </c>
      <c r="AV56" s="13" t="str">
        <f>LEFT(T31,2)</f>
        <v xml:space="preserve">  </v>
      </c>
      <c r="AW56" s="13">
        <f t="shared" si="6"/>
        <v>0</v>
      </c>
      <c r="AX56" s="13">
        <f t="shared" si="7"/>
        <v>0</v>
      </c>
      <c r="AY56" s="13">
        <f t="shared" si="4"/>
        <v>0</v>
      </c>
      <c r="AZ56" s="12"/>
      <c r="BA56" s="12"/>
      <c r="BB56" s="12"/>
      <c r="BC56" s="13"/>
      <c r="BD56" s="13"/>
      <c r="BE56" s="13" t="s">
        <v>67</v>
      </c>
      <c r="BF56" s="13"/>
      <c r="BG56" s="13"/>
      <c r="BH56" s="13"/>
      <c r="BI56" s="13"/>
      <c r="BJ56" s="13"/>
      <c r="BK56" s="13"/>
      <c r="BL56" s="13"/>
      <c r="BM56" s="13" t="str">
        <f>_xlfn.CONCAT(BM35,": ",BN35)</f>
        <v>Recognition Award: Achievement Award (Mid Career)</v>
      </c>
      <c r="BN56" s="13"/>
      <c r="BO56" s="13"/>
      <c r="BP56" s="13"/>
      <c r="BQ56" s="13"/>
      <c r="BR56" s="13"/>
      <c r="BS56" s="13"/>
      <c r="BT56" s="13"/>
      <c r="BU56" s="13"/>
      <c r="BV56" s="13"/>
      <c r="BW56" s="13"/>
      <c r="BX56" s="14"/>
    </row>
    <row r="57" spans="10:76" ht="20" customHeight="1" x14ac:dyDescent="0.25">
      <c r="J57" s="47" t="str">
        <f t="shared" si="1"/>
        <v/>
      </c>
      <c r="K57" s="19"/>
      <c r="L57" s="19"/>
      <c r="M57" s="25"/>
      <c r="N57" s="66"/>
      <c r="O57" s="67"/>
      <c r="P57" s="67"/>
      <c r="Q57" s="68"/>
      <c r="R57" s="82"/>
      <c r="S57" s="83"/>
      <c r="T57" s="83"/>
      <c r="U57" s="83"/>
      <c r="V57" s="83"/>
      <c r="W57" s="83"/>
      <c r="X57" s="84"/>
      <c r="Y57" s="48" t="str">
        <f>IF(P40=BE49, "",P40)</f>
        <v>£</v>
      </c>
      <c r="Z57" s="74"/>
      <c r="AA57" s="75"/>
      <c r="AB57" s="19"/>
      <c r="AC57" s="40" t="str">
        <f t="shared" si="2"/>
        <v/>
      </c>
      <c r="AO57" s="12"/>
      <c r="AP57" s="12"/>
      <c r="AQ57" s="12"/>
      <c r="AR57" s="12"/>
      <c r="AS57" s="13"/>
      <c r="AT57" s="23" t="str">
        <f t="shared" si="3"/>
        <v/>
      </c>
      <c r="AU57" s="13">
        <f t="shared" si="5"/>
        <v>0</v>
      </c>
      <c r="AV57" s="13" t="str">
        <f>LEFT(T31,2)</f>
        <v xml:space="preserve">  </v>
      </c>
      <c r="AW57" s="13">
        <f t="shared" si="6"/>
        <v>0</v>
      </c>
      <c r="AX57" s="13">
        <f t="shared" si="7"/>
        <v>0</v>
      </c>
      <c r="AY57" s="13">
        <f t="shared" si="4"/>
        <v>0</v>
      </c>
      <c r="AZ57" s="12"/>
      <c r="BA57" s="12"/>
      <c r="BB57" s="12"/>
      <c r="BC57" s="13"/>
      <c r="BD57" s="13"/>
      <c r="BE57" s="13" t="s">
        <v>71</v>
      </c>
      <c r="BF57" s="13"/>
      <c r="BG57" s="13"/>
      <c r="BH57" s="13"/>
      <c r="BI57" s="13"/>
      <c r="BJ57" s="13"/>
      <c r="BK57" s="13"/>
      <c r="BL57" s="13"/>
      <c r="BM57" s="13" t="str">
        <f>_xlfn.CONCAT(BM36,": ",BN36)</f>
        <v>Recognition Award: Malcom Blackwell Award</v>
      </c>
      <c r="BN57" s="13"/>
      <c r="BO57" s="13"/>
      <c r="BP57" s="13"/>
      <c r="BQ57" s="13"/>
      <c r="BR57" s="13"/>
      <c r="BS57" s="13"/>
      <c r="BT57" s="13"/>
      <c r="BU57" s="13"/>
      <c r="BV57" s="13"/>
      <c r="BW57" s="13"/>
      <c r="BX57" s="14"/>
    </row>
    <row r="58" spans="10:76" ht="20" customHeight="1" x14ac:dyDescent="0.25">
      <c r="J58" s="47" t="str">
        <f t="shared" si="1"/>
        <v/>
      </c>
      <c r="K58" s="19"/>
      <c r="L58" s="19"/>
      <c r="M58" s="25"/>
      <c r="N58" s="66"/>
      <c r="O58" s="67"/>
      <c r="P58" s="67"/>
      <c r="Q58" s="68"/>
      <c r="R58" s="82"/>
      <c r="S58" s="83"/>
      <c r="T58" s="83"/>
      <c r="U58" s="83"/>
      <c r="V58" s="83"/>
      <c r="W58" s="83"/>
      <c r="X58" s="84"/>
      <c r="Y58" s="48" t="str">
        <f>IF(P40=BE49, "",P40)</f>
        <v>£</v>
      </c>
      <c r="Z58" s="74"/>
      <c r="AA58" s="75"/>
      <c r="AB58" s="19"/>
      <c r="AC58" s="40" t="str">
        <f t="shared" si="2"/>
        <v/>
      </c>
      <c r="AO58" s="12"/>
      <c r="AP58" s="12"/>
      <c r="AQ58" s="12"/>
      <c r="AR58" s="12"/>
      <c r="AS58" s="13"/>
      <c r="AT58" s="23" t="str">
        <f t="shared" si="3"/>
        <v/>
      </c>
      <c r="AU58" s="13">
        <f t="shared" si="5"/>
        <v>0</v>
      </c>
      <c r="AV58" s="13" t="str">
        <f>LEFT(T31,2)</f>
        <v xml:space="preserve">  </v>
      </c>
      <c r="AW58" s="13">
        <f t="shared" si="6"/>
        <v>0</v>
      </c>
      <c r="AX58" s="13">
        <f t="shared" si="7"/>
        <v>0</v>
      </c>
      <c r="AY58" s="13">
        <f t="shared" si="4"/>
        <v>0</v>
      </c>
      <c r="AZ58" s="12"/>
      <c r="BA58" s="12"/>
      <c r="BB58" s="12"/>
      <c r="BC58" s="13"/>
      <c r="BD58" s="13"/>
      <c r="BE58" s="13" t="s">
        <v>109</v>
      </c>
      <c r="BF58" s="13"/>
      <c r="BG58" s="13"/>
      <c r="BH58" s="13"/>
      <c r="BI58" s="13"/>
      <c r="BJ58" s="13"/>
      <c r="BK58" s="13"/>
      <c r="BL58" s="13"/>
      <c r="BM58" s="13" t="str">
        <f>_xlfn.CONCAT(BM37,": ",BN37)</f>
        <v>Recognition Award: President's Award</v>
      </c>
      <c r="BN58" s="13"/>
      <c r="BO58" s="13"/>
      <c r="BP58" s="13"/>
      <c r="BQ58" s="13"/>
      <c r="BR58" s="13"/>
      <c r="BS58" s="13"/>
      <c r="BT58" s="13"/>
      <c r="BU58" s="13"/>
      <c r="BV58" s="13"/>
      <c r="BW58" s="13"/>
      <c r="BX58" s="14"/>
    </row>
    <row r="59" spans="10:76" ht="21" x14ac:dyDescent="0.25">
      <c r="J59" s="47" t="str">
        <f t="shared" si="1"/>
        <v/>
      </c>
      <c r="K59" s="19"/>
      <c r="L59" s="19"/>
      <c r="M59" s="25"/>
      <c r="N59" s="103"/>
      <c r="O59" s="104"/>
      <c r="P59" s="104"/>
      <c r="Q59" s="105"/>
      <c r="R59" s="106"/>
      <c r="S59" s="107"/>
      <c r="T59" s="107"/>
      <c r="U59" s="107"/>
      <c r="V59" s="107"/>
      <c r="W59" s="107"/>
      <c r="X59" s="108"/>
      <c r="Y59" s="49" t="str">
        <f>IF(P40=BE49, "",P40)</f>
        <v>£</v>
      </c>
      <c r="Z59" s="72"/>
      <c r="AA59" s="73"/>
      <c r="AB59" s="19"/>
      <c r="AC59" s="40" t="str">
        <f t="shared" si="2"/>
        <v/>
      </c>
      <c r="AO59" s="12"/>
      <c r="AP59" s="12"/>
      <c r="AQ59" s="12"/>
      <c r="AR59" s="12"/>
      <c r="AS59" s="13"/>
      <c r="AT59" s="23" t="str">
        <f t="shared" si="3"/>
        <v/>
      </c>
      <c r="AU59" s="13">
        <f t="shared" si="5"/>
        <v>0</v>
      </c>
      <c r="AV59" s="13" t="str">
        <f>LEFT(T31,2)</f>
        <v xml:space="preserve">  </v>
      </c>
      <c r="AW59" s="13">
        <f t="shared" si="6"/>
        <v>0</v>
      </c>
      <c r="AX59" s="13">
        <f t="shared" si="7"/>
        <v>0</v>
      </c>
      <c r="AY59" s="13">
        <f t="shared" si="4"/>
        <v>0</v>
      </c>
      <c r="AZ59" s="12"/>
      <c r="BA59" s="12"/>
      <c r="BB59" s="12"/>
      <c r="BC59" s="13"/>
      <c r="BD59" s="13"/>
      <c r="BE59" s="13" t="s">
        <v>40</v>
      </c>
      <c r="BF59" s="13"/>
      <c r="BG59" s="13"/>
      <c r="BH59" s="13"/>
      <c r="BI59" s="13"/>
      <c r="BJ59" s="13"/>
      <c r="BK59" s="13"/>
      <c r="BL59" s="13"/>
      <c r="BM59" s="13" t="str">
        <f>_xlfn.CONCAT(BM39,": ",BN39)</f>
        <v xml:space="preserve">Other: </v>
      </c>
      <c r="BN59" s="13"/>
      <c r="BO59" s="13"/>
      <c r="BP59" s="13"/>
      <c r="BQ59" s="13"/>
      <c r="BR59" s="13"/>
      <c r="BS59" s="13"/>
      <c r="BT59" s="13"/>
      <c r="BU59" s="13"/>
      <c r="BV59" s="13"/>
      <c r="BW59" s="13"/>
      <c r="BX59" s="14"/>
    </row>
    <row r="60" spans="10:76" ht="20" x14ac:dyDescent="0.2">
      <c r="K60" s="19"/>
      <c r="L60" s="19"/>
      <c r="M60" s="25"/>
      <c r="N60" s="69"/>
      <c r="O60" s="69"/>
      <c r="P60" s="69"/>
      <c r="Q60" s="50"/>
      <c r="R60" s="64"/>
      <c r="S60" s="64"/>
      <c r="T60" s="64"/>
      <c r="U60" s="64"/>
      <c r="V60" s="64"/>
      <c r="W60" s="64"/>
      <c r="X60" s="64"/>
      <c r="Y60" s="64"/>
      <c r="Z60" s="50"/>
      <c r="AA60" s="50"/>
      <c r="AB60" s="19"/>
      <c r="AC60" s="19"/>
      <c r="AO60" s="12"/>
      <c r="AP60" s="12"/>
      <c r="AQ60" s="12"/>
      <c r="AR60" s="12"/>
      <c r="AS60" s="13"/>
      <c r="AT60" s="23" t="str">
        <f t="shared" si="3"/>
        <v/>
      </c>
      <c r="AU60" s="13">
        <f t="shared" si="5"/>
        <v>0</v>
      </c>
      <c r="AV60" s="13" t="str">
        <f>LEFT(T31,2)</f>
        <v xml:space="preserve">  </v>
      </c>
      <c r="AW60" s="13">
        <f t="shared" si="6"/>
        <v>0</v>
      </c>
      <c r="AX60" s="13">
        <f t="shared" si="7"/>
        <v>0</v>
      </c>
      <c r="AY60" s="13">
        <f t="shared" si="4"/>
        <v>0</v>
      </c>
      <c r="AZ60" s="12"/>
      <c r="BA60" s="12"/>
      <c r="BB60" s="12"/>
      <c r="BC60" s="13"/>
      <c r="BD60" s="13"/>
      <c r="BE60" s="13" t="s">
        <v>56</v>
      </c>
      <c r="BF60" s="13"/>
      <c r="BG60" s="13"/>
      <c r="BH60" s="13"/>
      <c r="BI60" s="13"/>
      <c r="BJ60" s="13"/>
      <c r="BK60" s="13"/>
      <c r="BL60" s="13"/>
      <c r="BM60" s="13"/>
      <c r="BN60" s="13"/>
      <c r="BO60" s="13"/>
      <c r="BP60" s="13"/>
      <c r="BQ60" s="13"/>
      <c r="BR60" s="13"/>
      <c r="BS60" s="13"/>
      <c r="BT60" s="13"/>
      <c r="BU60" s="13"/>
      <c r="BV60" s="13"/>
      <c r="BW60" s="13"/>
      <c r="BX60" s="14"/>
    </row>
    <row r="61" spans="10:76" ht="20" x14ac:dyDescent="0.2">
      <c r="K61" s="19"/>
      <c r="L61" s="19"/>
      <c r="M61" s="25"/>
      <c r="N61" s="25"/>
      <c r="O61" s="25"/>
      <c r="P61" s="25"/>
      <c r="Q61" s="25"/>
      <c r="R61" s="25"/>
      <c r="S61" s="25"/>
      <c r="T61" s="25"/>
      <c r="U61" s="25"/>
      <c r="V61" s="25"/>
      <c r="W61" s="51" t="s">
        <v>174</v>
      </c>
      <c r="X61" s="52"/>
      <c r="Y61" s="51" t="str">
        <f>Y47</f>
        <v>£</v>
      </c>
      <c r="Z61" s="60">
        <f>SUM(Z47:AA59)</f>
        <v>0</v>
      </c>
      <c r="AA61" s="60"/>
      <c r="AB61" s="19"/>
      <c r="AC61" s="19"/>
      <c r="AO61" s="12"/>
      <c r="AP61" s="12"/>
      <c r="AQ61" s="12"/>
      <c r="AR61" s="12"/>
      <c r="AS61" s="13"/>
      <c r="AT61" s="23" t="str">
        <f t="shared" si="3"/>
        <v/>
      </c>
      <c r="AU61" s="13">
        <f t="shared" si="5"/>
        <v>0</v>
      </c>
      <c r="AV61" s="13" t="str">
        <f>LEFT(T31,2)</f>
        <v xml:space="preserve">  </v>
      </c>
      <c r="AW61" s="13">
        <f t="shared" si="6"/>
        <v>0</v>
      </c>
      <c r="AX61" s="13">
        <f t="shared" si="7"/>
        <v>0</v>
      </c>
      <c r="AY61" s="13">
        <f t="shared" si="4"/>
        <v>0</v>
      </c>
      <c r="AZ61" s="12"/>
      <c r="BA61" s="12"/>
      <c r="BB61" s="12"/>
      <c r="BC61" s="13"/>
      <c r="BD61" s="13"/>
      <c r="BE61" s="13" t="s">
        <v>71</v>
      </c>
      <c r="BF61" s="13"/>
      <c r="BG61" s="13"/>
      <c r="BH61" s="13"/>
      <c r="BI61" s="13"/>
      <c r="BJ61" s="13"/>
      <c r="BK61" s="13"/>
      <c r="BL61" s="13"/>
      <c r="BM61" s="13"/>
      <c r="BN61" s="13"/>
      <c r="BO61" s="13"/>
      <c r="BP61" s="13"/>
      <c r="BQ61" s="13"/>
      <c r="BR61" s="13"/>
      <c r="BS61" s="13"/>
      <c r="BT61" s="13"/>
      <c r="BU61" s="13"/>
      <c r="BV61" s="13"/>
      <c r="BW61" s="13"/>
      <c r="BX61" s="14"/>
    </row>
    <row r="62" spans="10:76" ht="20" x14ac:dyDescent="0.2">
      <c r="K62" s="19"/>
      <c r="L62" s="19"/>
      <c r="M62" s="25"/>
      <c r="N62" s="25"/>
      <c r="O62" s="25"/>
      <c r="P62" s="25"/>
      <c r="Q62" s="25"/>
      <c r="R62" s="25"/>
      <c r="S62" s="25"/>
      <c r="T62" s="25"/>
      <c r="U62" s="25"/>
      <c r="V62" s="25"/>
      <c r="W62" s="25"/>
      <c r="X62" s="25"/>
      <c r="Y62" s="25"/>
      <c r="Z62" s="50"/>
      <c r="AA62" s="50"/>
      <c r="AB62" s="19"/>
      <c r="AC62" s="19"/>
      <c r="AO62" s="12"/>
      <c r="AP62" s="12"/>
      <c r="AQ62" s="12"/>
      <c r="AR62" s="12"/>
      <c r="AS62" s="13"/>
      <c r="AT62" s="23" t="str">
        <f t="shared" si="3"/>
        <v/>
      </c>
      <c r="AU62" s="13">
        <f t="shared" si="5"/>
        <v>0</v>
      </c>
      <c r="AV62" s="13" t="str">
        <f>LEFT(T31,2)</f>
        <v xml:space="preserve">  </v>
      </c>
      <c r="AW62" s="13">
        <f t="shared" si="6"/>
        <v>0</v>
      </c>
      <c r="AX62" s="13">
        <f t="shared" si="7"/>
        <v>0</v>
      </c>
      <c r="AY62" s="13">
        <f t="shared" si="4"/>
        <v>0</v>
      </c>
      <c r="AZ62" s="12"/>
      <c r="BA62" s="12"/>
      <c r="BB62" s="12"/>
      <c r="BC62" s="13"/>
      <c r="BD62" s="13"/>
      <c r="BE62" s="13" t="s">
        <v>68</v>
      </c>
      <c r="BF62" s="13"/>
      <c r="BG62" s="13"/>
      <c r="BH62" s="13"/>
      <c r="BI62" s="13"/>
      <c r="BJ62" s="13"/>
      <c r="BK62" s="13"/>
      <c r="BL62" s="13"/>
      <c r="BM62" s="24" t="s">
        <v>34</v>
      </c>
      <c r="BN62" s="13"/>
      <c r="BO62" s="13"/>
      <c r="BP62" s="13"/>
      <c r="BQ62" s="13"/>
      <c r="BR62" s="13"/>
      <c r="BS62" s="13"/>
      <c r="BT62" s="13"/>
      <c r="BU62" s="13"/>
      <c r="BV62" s="13"/>
      <c r="BW62" s="13"/>
      <c r="BX62" s="14"/>
    </row>
    <row r="63" spans="10:76" ht="20" x14ac:dyDescent="0.2">
      <c r="K63" s="19"/>
      <c r="L63" s="19"/>
      <c r="M63" s="25"/>
      <c r="N63" s="19"/>
      <c r="O63" s="19"/>
      <c r="P63" s="19"/>
      <c r="Q63" s="19"/>
      <c r="R63" s="19"/>
      <c r="S63" s="19"/>
      <c r="T63" s="19"/>
      <c r="U63" s="19"/>
      <c r="V63" s="19"/>
      <c r="W63" s="19"/>
      <c r="X63" s="19"/>
      <c r="Y63" s="19"/>
      <c r="Z63" s="19"/>
      <c r="AA63" s="19"/>
      <c r="AB63" s="19"/>
      <c r="AC63" s="19"/>
      <c r="AO63" s="12"/>
      <c r="AP63" s="12"/>
      <c r="AQ63" s="12"/>
      <c r="AR63" s="12"/>
      <c r="AS63" s="13"/>
      <c r="AT63" s="23" t="str">
        <f t="shared" si="3"/>
        <v/>
      </c>
      <c r="AU63" s="13">
        <f t="shared" si="5"/>
        <v>0</v>
      </c>
      <c r="AV63" s="13" t="str">
        <f>LEFT(T31,2)</f>
        <v xml:space="preserve">  </v>
      </c>
      <c r="AW63" s="13">
        <f t="shared" si="6"/>
        <v>0</v>
      </c>
      <c r="AX63" s="13">
        <f t="shared" si="7"/>
        <v>0</v>
      </c>
      <c r="AY63" s="13">
        <f t="shared" si="4"/>
        <v>0</v>
      </c>
      <c r="AZ63" s="12"/>
      <c r="BA63" s="12"/>
      <c r="BB63" s="12"/>
      <c r="BC63" s="13"/>
      <c r="BD63" s="13"/>
      <c r="BE63" s="13" t="s">
        <v>54</v>
      </c>
      <c r="BF63" s="13"/>
      <c r="BG63" s="13"/>
      <c r="BH63" s="13"/>
      <c r="BI63" s="13"/>
      <c r="BJ63" s="13"/>
      <c r="BK63" s="13"/>
      <c r="BL63" s="13"/>
      <c r="BM63" s="13" t="s">
        <v>38</v>
      </c>
      <c r="BN63" s="13"/>
      <c r="BO63" s="13"/>
      <c r="BP63" s="13"/>
      <c r="BQ63" s="13"/>
      <c r="BR63" s="13"/>
      <c r="BS63" s="13"/>
      <c r="BT63" s="13"/>
      <c r="BU63" s="13"/>
      <c r="BV63" s="13"/>
      <c r="BW63" s="13"/>
      <c r="BX63" s="14"/>
    </row>
    <row r="64" spans="10:76" ht="20" customHeight="1" x14ac:dyDescent="0.2">
      <c r="K64" s="19"/>
      <c r="L64" s="19"/>
      <c r="M64" s="25"/>
      <c r="N64" s="19"/>
      <c r="O64" s="19"/>
      <c r="P64" s="19"/>
      <c r="Q64" s="19"/>
      <c r="R64" s="19"/>
      <c r="S64" s="19"/>
      <c r="T64" s="19"/>
      <c r="U64" s="19"/>
      <c r="V64" s="19"/>
      <c r="W64" s="19"/>
      <c r="X64" s="19"/>
      <c r="Y64" s="19"/>
      <c r="Z64" s="19"/>
      <c r="AA64" s="19"/>
      <c r="AB64" s="19"/>
      <c r="AC64" s="19"/>
      <c r="AO64" s="12"/>
      <c r="AP64" s="12"/>
      <c r="AQ64" s="12"/>
      <c r="AR64" s="12"/>
      <c r="AS64" s="13"/>
      <c r="AT64" s="23" t="str">
        <f t="shared" si="3"/>
        <v/>
      </c>
      <c r="AU64" s="13">
        <f t="shared" si="5"/>
        <v>0</v>
      </c>
      <c r="AV64" s="13" t="str">
        <f>LEFT(T31,2)</f>
        <v xml:space="preserve">  </v>
      </c>
      <c r="AW64" s="13">
        <f t="shared" si="6"/>
        <v>0</v>
      </c>
      <c r="AX64" s="13">
        <f t="shared" si="7"/>
        <v>0</v>
      </c>
      <c r="AY64" s="13">
        <f t="shared" si="4"/>
        <v>0</v>
      </c>
      <c r="AZ64" s="12"/>
      <c r="BA64" s="12"/>
      <c r="BB64" s="12"/>
      <c r="BC64" s="13"/>
      <c r="BD64" s="13"/>
      <c r="BE64" s="13" t="s">
        <v>40</v>
      </c>
      <c r="BF64" s="13"/>
      <c r="BG64" s="13"/>
      <c r="BH64" s="13"/>
      <c r="BI64" s="13"/>
      <c r="BJ64" s="13"/>
      <c r="BK64" s="13"/>
      <c r="BL64" s="13"/>
      <c r="BM64" s="13" t="s">
        <v>39</v>
      </c>
      <c r="BN64" s="13"/>
      <c r="BO64" s="13"/>
      <c r="BP64" s="13"/>
      <c r="BQ64" s="13"/>
      <c r="BR64" s="13"/>
      <c r="BS64" s="13"/>
      <c r="BT64" s="13"/>
      <c r="BU64" s="13"/>
      <c r="BV64" s="13"/>
      <c r="BW64" s="13"/>
      <c r="BX64" s="14"/>
    </row>
    <row r="65" spans="11:76" ht="20" x14ac:dyDescent="0.2">
      <c r="K65" s="19"/>
      <c r="L65" s="19"/>
      <c r="M65" s="25"/>
      <c r="N65" s="19"/>
      <c r="O65" s="19"/>
      <c r="P65" s="19"/>
      <c r="Q65" s="19"/>
      <c r="R65" s="19"/>
      <c r="S65" s="19"/>
      <c r="T65" s="19"/>
      <c r="U65" s="19"/>
      <c r="V65" s="19"/>
      <c r="W65" s="19"/>
      <c r="X65" s="19"/>
      <c r="Y65" s="19"/>
      <c r="Z65" s="19"/>
      <c r="AA65" s="19"/>
      <c r="AB65" s="19"/>
      <c r="AC65" s="19"/>
      <c r="AO65" s="12"/>
      <c r="AP65" s="12"/>
      <c r="AQ65" s="12"/>
      <c r="AR65" s="12"/>
      <c r="AS65" s="13"/>
      <c r="AT65" s="23" t="str">
        <f t="shared" si="3"/>
        <v/>
      </c>
      <c r="AU65" s="13">
        <f t="shared" si="5"/>
        <v>0</v>
      </c>
      <c r="AV65" s="13" t="str">
        <f>LEFT(T31,2)</f>
        <v xml:space="preserve">  </v>
      </c>
      <c r="AW65" s="13">
        <f t="shared" si="6"/>
        <v>0</v>
      </c>
      <c r="AX65" s="13">
        <f t="shared" si="7"/>
        <v>0</v>
      </c>
      <c r="AY65" s="13">
        <f t="shared" si="4"/>
        <v>0</v>
      </c>
      <c r="AZ65" s="12"/>
      <c r="BA65" s="12"/>
      <c r="BB65" s="12"/>
      <c r="BC65" s="13"/>
      <c r="BD65" s="13"/>
      <c r="BE65" s="13" t="s">
        <v>99</v>
      </c>
      <c r="BF65" s="13"/>
      <c r="BG65" s="13"/>
      <c r="BH65" s="13"/>
      <c r="BI65" s="13"/>
      <c r="BJ65" s="13"/>
      <c r="BK65" s="13"/>
      <c r="BL65" s="13"/>
      <c r="BM65" s="13" t="s">
        <v>40</v>
      </c>
      <c r="BN65" s="13"/>
      <c r="BO65" s="13"/>
      <c r="BP65" s="13"/>
      <c r="BQ65" s="13"/>
      <c r="BR65" s="13"/>
      <c r="BS65" s="13"/>
      <c r="BT65" s="13"/>
      <c r="BU65" s="13"/>
      <c r="BV65" s="13"/>
      <c r="BW65" s="13"/>
      <c r="BX65" s="14"/>
    </row>
    <row r="66" spans="11:76" ht="20" x14ac:dyDescent="0.2">
      <c r="K66" s="19"/>
      <c r="L66" s="19"/>
      <c r="M66" s="25"/>
      <c r="N66" s="25"/>
      <c r="O66" s="25"/>
      <c r="P66" s="25"/>
      <c r="Q66" s="25"/>
      <c r="R66" s="25"/>
      <c r="S66" s="25"/>
      <c r="T66" s="25"/>
      <c r="U66" s="25"/>
      <c r="V66" s="25"/>
      <c r="W66" s="25"/>
      <c r="X66" s="25"/>
      <c r="Y66" s="25"/>
      <c r="Z66" s="25"/>
      <c r="AA66" s="25"/>
      <c r="AB66" s="19"/>
      <c r="AC66" s="19"/>
      <c r="AO66" s="12"/>
      <c r="AP66" s="12"/>
      <c r="AQ66" s="12"/>
      <c r="AR66" s="12"/>
      <c r="AS66" s="13"/>
      <c r="AT66" s="13"/>
      <c r="AU66" s="13">
        <f>SUM(AU53:AU65)</f>
        <v>0</v>
      </c>
      <c r="AV66" s="13"/>
      <c r="AW66" s="13">
        <f>SUM(AW53:AW65)</f>
        <v>0</v>
      </c>
      <c r="AX66" s="13">
        <f>SUM(AX53:AX65)</f>
        <v>0</v>
      </c>
      <c r="AY66" s="13">
        <f>SUM(AY53:AY65)</f>
        <v>0</v>
      </c>
      <c r="AZ66" s="12"/>
      <c r="BA66" s="12"/>
      <c r="BB66" s="12"/>
      <c r="BC66" s="13"/>
      <c r="BD66" s="13"/>
      <c r="BE66" s="13" t="s">
        <v>46</v>
      </c>
      <c r="BF66" s="13"/>
      <c r="BG66" s="13"/>
      <c r="BH66" s="13"/>
      <c r="BI66" s="13"/>
      <c r="BJ66" s="13"/>
      <c r="BK66" s="13"/>
      <c r="BL66" s="13"/>
      <c r="BM66" s="13"/>
      <c r="BN66" s="13"/>
      <c r="BO66" s="13"/>
      <c r="BP66" s="13"/>
      <c r="BQ66" s="13"/>
      <c r="BR66" s="13"/>
      <c r="BS66" s="13"/>
      <c r="BT66" s="13"/>
      <c r="BU66" s="13"/>
      <c r="BV66" s="13"/>
      <c r="BW66" s="13"/>
      <c r="BX66" s="14"/>
    </row>
    <row r="67" spans="11:76" ht="20" x14ac:dyDescent="0.2">
      <c r="K67" s="19"/>
      <c r="L67" s="19"/>
      <c r="M67" s="25"/>
      <c r="N67" s="85" t="s">
        <v>162</v>
      </c>
      <c r="O67" s="86"/>
      <c r="P67" s="86"/>
      <c r="Q67" s="86"/>
      <c r="R67" s="86"/>
      <c r="S67" s="86"/>
      <c r="T67" s="86"/>
      <c r="U67" s="86"/>
      <c r="V67" s="86"/>
      <c r="W67" s="86"/>
      <c r="X67" s="99" t="s">
        <v>175</v>
      </c>
      <c r="Y67" s="99" t="s">
        <v>66</v>
      </c>
      <c r="Z67" s="99"/>
      <c r="AA67" s="100"/>
      <c r="AB67" s="19"/>
      <c r="AC67" s="19"/>
      <c r="AO67" s="12"/>
      <c r="AP67" s="12"/>
      <c r="AQ67" s="12"/>
      <c r="AR67" s="12"/>
      <c r="AS67" s="13"/>
      <c r="AT67" s="13"/>
      <c r="AU67" s="13"/>
      <c r="AV67" s="13"/>
      <c r="AW67" s="13"/>
      <c r="AX67" s="13"/>
      <c r="AY67" s="13"/>
      <c r="AZ67" s="13"/>
      <c r="BA67" s="12"/>
      <c r="BB67" s="12"/>
      <c r="BC67" s="13"/>
      <c r="BD67" s="13"/>
      <c r="BE67" s="13" t="s">
        <v>138</v>
      </c>
      <c r="BF67" s="13"/>
      <c r="BG67" s="13"/>
      <c r="BH67" s="13"/>
      <c r="BI67" s="13"/>
      <c r="BJ67" s="13"/>
      <c r="BK67" s="13"/>
      <c r="BL67" s="13"/>
      <c r="BM67" s="13"/>
      <c r="BN67" s="13"/>
      <c r="BO67" s="13"/>
      <c r="BP67" s="13"/>
      <c r="BQ67" s="13"/>
      <c r="BR67" s="13"/>
      <c r="BS67" s="13"/>
      <c r="BT67" s="13"/>
      <c r="BU67" s="13"/>
      <c r="BV67" s="13"/>
      <c r="BW67" s="13"/>
      <c r="BX67" s="14"/>
    </row>
    <row r="68" spans="11:76" ht="20" x14ac:dyDescent="0.2">
      <c r="K68" s="19"/>
      <c r="L68" s="19"/>
      <c r="M68" s="25"/>
      <c r="N68" s="94" t="s">
        <v>176</v>
      </c>
      <c r="O68" s="95"/>
      <c r="P68" s="95"/>
      <c r="Q68" s="95"/>
      <c r="R68" s="95"/>
      <c r="S68" s="95"/>
      <c r="T68" s="95"/>
      <c r="U68" s="95"/>
      <c r="V68" s="95"/>
      <c r="W68" s="95"/>
      <c r="X68" s="101"/>
      <c r="Y68" s="101"/>
      <c r="Z68" s="101"/>
      <c r="AA68" s="102"/>
      <c r="AB68" s="19"/>
      <c r="AC68" s="19"/>
      <c r="AO68" s="12"/>
      <c r="AP68" s="12"/>
      <c r="AQ68" s="12"/>
      <c r="AR68" s="12"/>
      <c r="AS68" s="13"/>
      <c r="AT68" s="13"/>
      <c r="AU68" s="13"/>
      <c r="AV68" s="13"/>
      <c r="AW68" s="13"/>
      <c r="AX68" s="13"/>
      <c r="AY68" s="13"/>
      <c r="AZ68" s="13"/>
      <c r="BA68" s="12"/>
      <c r="BB68" s="12"/>
      <c r="BC68" s="13"/>
      <c r="BD68" s="13"/>
      <c r="BE68" s="13" t="s">
        <v>111</v>
      </c>
      <c r="BF68" s="13"/>
      <c r="BG68" s="13"/>
      <c r="BH68" s="13"/>
      <c r="BI68" s="13"/>
      <c r="BJ68" s="13"/>
      <c r="BK68" s="13"/>
      <c r="BL68" s="13"/>
      <c r="BM68" s="13"/>
      <c r="BN68" s="13"/>
      <c r="BO68" s="13"/>
      <c r="BP68" s="13"/>
      <c r="BQ68" s="13"/>
      <c r="BR68" s="13"/>
      <c r="BS68" s="13"/>
      <c r="BT68" s="13"/>
      <c r="BU68" s="13"/>
      <c r="BV68" s="13"/>
      <c r="BW68" s="13"/>
      <c r="BX68" s="14"/>
    </row>
    <row r="69" spans="11:76" ht="21" x14ac:dyDescent="0.25">
      <c r="K69" s="19"/>
      <c r="L69" s="19"/>
      <c r="M69" s="25"/>
      <c r="N69" s="112"/>
      <c r="O69" s="113"/>
      <c r="P69" s="113"/>
      <c r="Q69" s="113"/>
      <c r="R69" s="113"/>
      <c r="S69" s="113"/>
      <c r="T69" s="113"/>
      <c r="U69" s="113"/>
      <c r="V69" s="113"/>
      <c r="W69" s="113"/>
      <c r="X69" s="6"/>
      <c r="Y69" s="53" t="str">
        <f>IF(P40=BE49, "",P40)</f>
        <v>£</v>
      </c>
      <c r="Z69" s="116">
        <f>X69*AW$40</f>
        <v>0</v>
      </c>
      <c r="AA69" s="117"/>
      <c r="AB69" s="19"/>
      <c r="AC69" s="40" t="str">
        <f>IF(AND(Z69&gt;0, N69=""), "Please enter a description","")</f>
        <v/>
      </c>
      <c r="AO69" s="12"/>
      <c r="AP69" s="12"/>
      <c r="AQ69" s="12"/>
      <c r="AR69" s="12"/>
      <c r="AS69" s="13"/>
      <c r="AT69" s="13"/>
      <c r="AU69" s="13" t="s">
        <v>145</v>
      </c>
      <c r="AV69" s="13" t="s">
        <v>70</v>
      </c>
      <c r="AW69" s="13" t="s">
        <v>146</v>
      </c>
      <c r="AX69" s="13" t="s">
        <v>147</v>
      </c>
      <c r="AY69" s="13" t="s">
        <v>148</v>
      </c>
      <c r="AZ69" s="13"/>
      <c r="BA69" s="12"/>
      <c r="BB69" s="12"/>
      <c r="BC69" s="13"/>
      <c r="BD69" s="13"/>
      <c r="BE69" s="13" t="s">
        <v>40</v>
      </c>
      <c r="BF69" s="13"/>
      <c r="BG69" s="13"/>
      <c r="BH69" s="13"/>
      <c r="BI69" s="13"/>
      <c r="BJ69" s="13"/>
      <c r="BK69" s="13"/>
      <c r="BL69" s="13"/>
      <c r="BM69" s="13"/>
      <c r="BN69" s="13"/>
      <c r="BO69" s="13"/>
      <c r="BP69" s="13"/>
      <c r="BQ69" s="13"/>
      <c r="BR69" s="13"/>
      <c r="BS69" s="13"/>
      <c r="BT69" s="13"/>
      <c r="BU69" s="13"/>
      <c r="BV69" s="13"/>
      <c r="BW69" s="13"/>
      <c r="BX69" s="14"/>
    </row>
    <row r="70" spans="11:76" ht="21" x14ac:dyDescent="0.25">
      <c r="K70" s="19"/>
      <c r="L70" s="19"/>
      <c r="M70" s="25"/>
      <c r="N70" s="114"/>
      <c r="O70" s="115"/>
      <c r="P70" s="115"/>
      <c r="Q70" s="115"/>
      <c r="R70" s="115"/>
      <c r="S70" s="115"/>
      <c r="T70" s="115"/>
      <c r="U70" s="115"/>
      <c r="V70" s="115"/>
      <c r="W70" s="115"/>
      <c r="X70" s="6"/>
      <c r="Y70" s="53" t="str">
        <f>IF(P40=BE49, "",P40)</f>
        <v>£</v>
      </c>
      <c r="Z70" s="116">
        <f t="shared" ref="Z70:Z72" si="8">X70*AW$40</f>
        <v>0</v>
      </c>
      <c r="AA70" s="117"/>
      <c r="AB70" s="19"/>
      <c r="AC70" s="40" t="str">
        <f t="shared" ref="AC70:AC72" si="9">IF(AND(Z70&gt;0, N70=""), "Please enter a description","")</f>
        <v/>
      </c>
      <c r="AO70" s="12"/>
      <c r="AP70" s="12"/>
      <c r="AQ70" s="12"/>
      <c r="AR70" s="12"/>
      <c r="AS70" s="13" t="s">
        <v>150</v>
      </c>
      <c r="AT70" s="13"/>
      <c r="AU70" s="13">
        <v>300</v>
      </c>
      <c r="AV70" s="13">
        <v>600</v>
      </c>
      <c r="AW70" s="13">
        <v>-99</v>
      </c>
      <c r="AX70" s="13">
        <v>-99</v>
      </c>
      <c r="AY70" s="13">
        <v>-99</v>
      </c>
      <c r="AZ70" s="13"/>
      <c r="BA70" s="12"/>
      <c r="BB70" s="12"/>
      <c r="BC70" s="13"/>
      <c r="BD70" s="13"/>
      <c r="BE70" s="13" t="s">
        <v>40</v>
      </c>
      <c r="BF70" s="13"/>
      <c r="BG70" s="13"/>
      <c r="BH70" s="13"/>
      <c r="BI70" s="13"/>
      <c r="BJ70" s="13"/>
      <c r="BK70" s="13"/>
      <c r="BL70" s="13"/>
      <c r="BM70" s="13"/>
      <c r="BN70" s="13"/>
      <c r="BO70" s="13"/>
      <c r="BP70" s="13"/>
      <c r="BQ70" s="13"/>
      <c r="BR70" s="13"/>
      <c r="BS70" s="13"/>
      <c r="BT70" s="13"/>
      <c r="BU70" s="13"/>
      <c r="BV70" s="13"/>
      <c r="BW70" s="13"/>
      <c r="BX70" s="14"/>
    </row>
    <row r="71" spans="11:76" ht="21" x14ac:dyDescent="0.25">
      <c r="K71" s="19"/>
      <c r="L71" s="19"/>
      <c r="M71" s="25"/>
      <c r="N71" s="114"/>
      <c r="O71" s="115"/>
      <c r="P71" s="115"/>
      <c r="Q71" s="115"/>
      <c r="R71" s="115"/>
      <c r="S71" s="115"/>
      <c r="T71" s="115"/>
      <c r="U71" s="115"/>
      <c r="V71" s="115"/>
      <c r="W71" s="115"/>
      <c r="X71" s="6"/>
      <c r="Y71" s="53" t="str">
        <f>IF(P40=BE49, "",P40)</f>
        <v>£</v>
      </c>
      <c r="Z71" s="116">
        <f t="shared" si="8"/>
        <v>0</v>
      </c>
      <c r="AA71" s="117"/>
      <c r="AB71" s="19"/>
      <c r="AC71" s="40" t="str">
        <f t="shared" si="9"/>
        <v/>
      </c>
      <c r="AO71" s="12"/>
      <c r="AP71" s="12"/>
      <c r="AQ71" s="12"/>
      <c r="AR71" s="12"/>
      <c r="AS71" s="13" t="s">
        <v>151</v>
      </c>
      <c r="AT71" s="13"/>
      <c r="AU71" s="13">
        <v>300</v>
      </c>
      <c r="AV71" s="13">
        <v>600</v>
      </c>
      <c r="AW71" s="13">
        <v>1200</v>
      </c>
      <c r="AX71" s="13">
        <v>1800</v>
      </c>
      <c r="AY71" s="13">
        <v>1800</v>
      </c>
      <c r="AZ71" s="13"/>
      <c r="BA71" s="12"/>
      <c r="BB71" s="12"/>
      <c r="BC71" s="13"/>
      <c r="BD71" s="13"/>
      <c r="BE71" s="13" t="s">
        <v>73</v>
      </c>
      <c r="BF71" s="13"/>
      <c r="BG71" s="13"/>
      <c r="BH71" s="13"/>
      <c r="BI71" s="13"/>
      <c r="BJ71" s="13"/>
      <c r="BK71" s="13"/>
      <c r="BL71" s="13"/>
      <c r="BM71" s="13"/>
      <c r="BN71" s="13"/>
      <c r="BO71" s="13"/>
      <c r="BP71" s="13"/>
      <c r="BQ71" s="13"/>
      <c r="BR71" s="13"/>
      <c r="BS71" s="13"/>
      <c r="BT71" s="13"/>
      <c r="BU71" s="13"/>
      <c r="BV71" s="13"/>
      <c r="BW71" s="13"/>
      <c r="BX71" s="14"/>
    </row>
    <row r="72" spans="11:76" ht="21" x14ac:dyDescent="0.25">
      <c r="K72" s="19"/>
      <c r="L72" s="19"/>
      <c r="M72" s="25"/>
      <c r="N72" s="120"/>
      <c r="O72" s="121"/>
      <c r="P72" s="121"/>
      <c r="Q72" s="121"/>
      <c r="R72" s="121"/>
      <c r="S72" s="121"/>
      <c r="T72" s="121"/>
      <c r="U72" s="121"/>
      <c r="V72" s="121"/>
      <c r="W72" s="121"/>
      <c r="X72" s="7"/>
      <c r="Y72" s="54" t="str">
        <f>IF(P40=BE49, "",P40)</f>
        <v>£</v>
      </c>
      <c r="Z72" s="118">
        <f t="shared" si="8"/>
        <v>0</v>
      </c>
      <c r="AA72" s="119"/>
      <c r="AB72" s="19"/>
      <c r="AC72" s="40" t="str">
        <f t="shared" si="9"/>
        <v/>
      </c>
      <c r="AO72" s="12"/>
      <c r="AP72" s="12"/>
      <c r="AQ72" s="12"/>
      <c r="AR72" s="12"/>
      <c r="AS72" s="13" t="s">
        <v>152</v>
      </c>
      <c r="AT72" s="13"/>
      <c r="AU72" s="13">
        <f>300*0.45</f>
        <v>135</v>
      </c>
      <c r="AV72" s="13">
        <v>-99</v>
      </c>
      <c r="AW72" s="13">
        <v>-99</v>
      </c>
      <c r="AX72" s="13">
        <v>-99</v>
      </c>
      <c r="AY72" s="13">
        <v>-99</v>
      </c>
      <c r="AZ72" s="13"/>
      <c r="BA72" s="12"/>
      <c r="BB72" s="12"/>
      <c r="BC72" s="13"/>
      <c r="BD72" s="13"/>
      <c r="BE72" s="13" t="s">
        <v>63</v>
      </c>
      <c r="BF72" s="13"/>
      <c r="BG72" s="13"/>
      <c r="BH72" s="13"/>
      <c r="BI72" s="13"/>
      <c r="BJ72" s="13"/>
      <c r="BK72" s="13"/>
      <c r="BL72" s="13"/>
      <c r="BM72" s="13"/>
      <c r="BN72" s="13"/>
      <c r="BO72" s="13"/>
      <c r="BP72" s="13"/>
      <c r="BQ72" s="13"/>
      <c r="BR72" s="13"/>
      <c r="BS72" s="13"/>
      <c r="BT72" s="13"/>
      <c r="BU72" s="13"/>
      <c r="BV72" s="13"/>
      <c r="BW72" s="13"/>
      <c r="BX72" s="14"/>
    </row>
    <row r="73" spans="11:76" ht="20" x14ac:dyDescent="0.2">
      <c r="K73" s="19"/>
      <c r="L73" s="19"/>
      <c r="M73" s="25"/>
      <c r="N73" s="25"/>
      <c r="O73" s="25"/>
      <c r="P73" s="25"/>
      <c r="Q73" s="25"/>
      <c r="R73" s="25"/>
      <c r="S73" s="25"/>
      <c r="T73" s="25"/>
      <c r="U73" s="25"/>
      <c r="V73" s="25"/>
      <c r="W73" s="25"/>
      <c r="X73" s="25"/>
      <c r="Y73" s="25"/>
      <c r="Z73" s="25"/>
      <c r="AA73" s="25"/>
      <c r="AB73" s="19"/>
      <c r="AC73" s="19"/>
      <c r="AO73" s="12"/>
      <c r="AP73" s="12"/>
      <c r="AQ73" s="12"/>
      <c r="AR73" s="12"/>
      <c r="AS73" s="13" t="s">
        <v>153</v>
      </c>
      <c r="AT73" s="13"/>
      <c r="AU73" s="13" t="s">
        <v>158</v>
      </c>
      <c r="AV73" s="13"/>
      <c r="AW73" s="13"/>
      <c r="AX73" s="13"/>
      <c r="AY73" s="13"/>
      <c r="AZ73" s="13"/>
      <c r="BA73" s="12"/>
      <c r="BB73" s="12"/>
      <c r="BC73" s="13"/>
      <c r="BD73" s="13"/>
      <c r="BE73" s="13" t="s">
        <v>40</v>
      </c>
      <c r="BF73" s="13"/>
      <c r="BG73" s="13"/>
      <c r="BH73" s="13"/>
      <c r="BI73" s="13"/>
      <c r="BJ73" s="13"/>
      <c r="BK73" s="13"/>
      <c r="BL73" s="13"/>
      <c r="BM73" s="13"/>
      <c r="BN73" s="13"/>
      <c r="BO73" s="13"/>
      <c r="BP73" s="13"/>
      <c r="BQ73" s="13"/>
      <c r="BR73" s="13"/>
      <c r="BS73" s="13"/>
      <c r="BT73" s="13"/>
      <c r="BU73" s="13"/>
      <c r="BV73" s="13"/>
      <c r="BW73" s="13"/>
      <c r="BX73" s="14"/>
    </row>
    <row r="74" spans="11:76" ht="20" x14ac:dyDescent="0.2">
      <c r="K74" s="19"/>
      <c r="L74" s="19"/>
      <c r="M74" s="25"/>
      <c r="N74" s="25"/>
      <c r="O74" s="25"/>
      <c r="P74" s="25"/>
      <c r="Q74" s="25"/>
      <c r="R74" s="25"/>
      <c r="S74" s="25"/>
      <c r="T74" s="25"/>
      <c r="U74" s="25"/>
      <c r="V74" s="25"/>
      <c r="W74" s="25"/>
      <c r="X74" s="25"/>
      <c r="Y74" s="25"/>
      <c r="Z74" s="25"/>
      <c r="AA74" s="25"/>
      <c r="AB74" s="19"/>
      <c r="AC74" s="19"/>
      <c r="AO74" s="12"/>
      <c r="AP74" s="12"/>
      <c r="AQ74" s="12"/>
      <c r="AR74" s="12"/>
      <c r="AS74" s="13" t="s">
        <v>154</v>
      </c>
      <c r="AT74" s="13"/>
      <c r="AU74" s="13">
        <v>150</v>
      </c>
      <c r="AV74" s="13">
        <v>150</v>
      </c>
      <c r="AW74" s="13">
        <v>150</v>
      </c>
      <c r="AX74" s="13">
        <v>150</v>
      </c>
      <c r="AY74" s="13">
        <v>150</v>
      </c>
      <c r="AZ74" s="13"/>
      <c r="BA74" s="12"/>
      <c r="BB74" s="12"/>
      <c r="BC74" s="13"/>
      <c r="BD74" s="13"/>
      <c r="BE74" s="13" t="s">
        <v>100</v>
      </c>
      <c r="BF74" s="13"/>
      <c r="BG74" s="13"/>
      <c r="BH74" s="13"/>
      <c r="BI74" s="13"/>
      <c r="BJ74" s="13"/>
      <c r="BK74" s="13"/>
      <c r="BL74" s="13"/>
      <c r="BM74" s="13"/>
      <c r="BN74" s="13"/>
      <c r="BO74" s="13"/>
      <c r="BP74" s="13"/>
      <c r="BQ74" s="13"/>
      <c r="BR74" s="13"/>
      <c r="BS74" s="13"/>
      <c r="BT74" s="13"/>
      <c r="BU74" s="13"/>
      <c r="BV74" s="13"/>
      <c r="BW74" s="13"/>
      <c r="BX74" s="14"/>
    </row>
    <row r="75" spans="11:76" ht="20" x14ac:dyDescent="0.2">
      <c r="K75" s="19"/>
      <c r="L75" s="19"/>
      <c r="M75" s="25"/>
      <c r="N75" s="25"/>
      <c r="O75" s="25"/>
      <c r="P75" s="25"/>
      <c r="Q75" s="25"/>
      <c r="R75" s="25"/>
      <c r="S75" s="25"/>
      <c r="T75" s="25"/>
      <c r="U75" s="25"/>
      <c r="V75" s="25"/>
      <c r="W75" s="51" t="s">
        <v>174</v>
      </c>
      <c r="X75" s="52"/>
      <c r="Y75" s="51" t="str">
        <f>Y47</f>
        <v>£</v>
      </c>
      <c r="Z75" s="60">
        <f>SUM(Z69:AA72)</f>
        <v>0</v>
      </c>
      <c r="AA75" s="60"/>
      <c r="AB75" s="19"/>
      <c r="AC75" s="19"/>
      <c r="AO75" s="12"/>
      <c r="AP75" s="12"/>
      <c r="AQ75" s="12"/>
      <c r="AR75" s="12"/>
      <c r="AS75" s="13" t="s">
        <v>155</v>
      </c>
      <c r="AT75" s="13"/>
      <c r="AU75" s="13"/>
      <c r="AV75" s="13"/>
      <c r="AW75" s="13"/>
      <c r="AX75" s="13"/>
      <c r="AY75" s="13"/>
      <c r="AZ75" s="13"/>
      <c r="BA75" s="12"/>
      <c r="BB75" s="12"/>
      <c r="BC75" s="13"/>
      <c r="BD75" s="13"/>
      <c r="BE75" s="13" t="s">
        <v>110</v>
      </c>
      <c r="BF75" s="13"/>
      <c r="BG75" s="13"/>
      <c r="BH75" s="13"/>
      <c r="BI75" s="13"/>
      <c r="BJ75" s="13"/>
      <c r="BK75" s="13"/>
      <c r="BL75" s="13"/>
      <c r="BM75" s="13"/>
      <c r="BN75" s="13"/>
      <c r="BO75" s="13"/>
      <c r="BP75" s="13"/>
      <c r="BQ75" s="13"/>
      <c r="BR75" s="13"/>
      <c r="BS75" s="13"/>
      <c r="BT75" s="13"/>
      <c r="BU75" s="13"/>
      <c r="BV75" s="13"/>
      <c r="BW75" s="13"/>
      <c r="BX75" s="14"/>
    </row>
    <row r="76" spans="11:76" ht="20" x14ac:dyDescent="0.2">
      <c r="K76" s="19"/>
      <c r="L76" s="19"/>
      <c r="M76" s="25"/>
      <c r="N76" s="25"/>
      <c r="O76" s="25"/>
      <c r="P76" s="25"/>
      <c r="Q76" s="25"/>
      <c r="R76" s="25"/>
      <c r="S76" s="25"/>
      <c r="T76" s="25"/>
      <c r="U76" s="25"/>
      <c r="V76" s="25"/>
      <c r="W76" s="25"/>
      <c r="X76" s="25"/>
      <c r="Y76" s="25"/>
      <c r="Z76" s="25"/>
      <c r="AA76" s="25"/>
      <c r="AB76" s="19"/>
      <c r="AC76" s="19"/>
      <c r="AO76" s="12"/>
      <c r="AP76" s="12"/>
      <c r="AQ76" s="12"/>
      <c r="AR76" s="12"/>
      <c r="AS76" s="13" t="s">
        <v>156</v>
      </c>
      <c r="AT76" s="13"/>
      <c r="AU76" s="13"/>
      <c r="AV76" s="13"/>
      <c r="AW76" s="13"/>
      <c r="AX76" s="13"/>
      <c r="AY76" s="13"/>
      <c r="AZ76" s="13"/>
      <c r="BA76" s="12"/>
      <c r="BB76" s="12"/>
      <c r="BC76" s="13"/>
      <c r="BD76" s="13"/>
      <c r="BE76" s="13" t="s">
        <v>55</v>
      </c>
      <c r="BF76" s="13"/>
      <c r="BG76" s="13"/>
      <c r="BH76" s="13"/>
      <c r="BI76" s="13"/>
      <c r="BJ76" s="13"/>
      <c r="BK76" s="13"/>
      <c r="BL76" s="13"/>
      <c r="BM76" s="13"/>
      <c r="BN76" s="13"/>
      <c r="BO76" s="13"/>
      <c r="BP76" s="13"/>
      <c r="BQ76" s="13"/>
      <c r="BR76" s="13"/>
      <c r="BS76" s="13"/>
      <c r="BT76" s="13"/>
      <c r="BU76" s="13"/>
      <c r="BV76" s="13"/>
      <c r="BW76" s="13"/>
      <c r="BX76" s="14"/>
    </row>
    <row r="77" spans="11:76" ht="20" x14ac:dyDescent="0.2">
      <c r="K77" s="19"/>
      <c r="L77" s="19"/>
      <c r="M77" s="25"/>
      <c r="N77" s="25"/>
      <c r="O77" s="25"/>
      <c r="P77" s="25"/>
      <c r="Q77" s="25"/>
      <c r="R77" s="25"/>
      <c r="S77" s="25"/>
      <c r="T77" s="25"/>
      <c r="U77" s="25"/>
      <c r="V77" s="25"/>
      <c r="W77" s="25"/>
      <c r="X77" s="25"/>
      <c r="Y77" s="25"/>
      <c r="Z77" s="25"/>
      <c r="AA77" s="25"/>
      <c r="AB77" s="19"/>
      <c r="AC77" s="19"/>
      <c r="AO77" s="12"/>
      <c r="AP77" s="12"/>
      <c r="AQ77" s="12"/>
      <c r="AR77" s="12"/>
      <c r="AS77" s="12"/>
      <c r="AT77" s="12"/>
      <c r="AU77" s="12"/>
      <c r="AV77" s="12"/>
      <c r="AW77" s="12"/>
      <c r="AX77" s="12"/>
      <c r="AY77" s="12"/>
      <c r="AZ77" s="12"/>
      <c r="BA77" s="12"/>
      <c r="BB77" s="12"/>
      <c r="BC77" s="13"/>
      <c r="BD77" s="13"/>
      <c r="BE77" s="13" t="s">
        <v>72</v>
      </c>
      <c r="BF77" s="13"/>
      <c r="BG77" s="13"/>
      <c r="BH77" s="13"/>
      <c r="BI77" s="13"/>
      <c r="BJ77" s="13"/>
      <c r="BK77" s="13"/>
      <c r="BL77" s="13"/>
      <c r="BM77" s="13"/>
      <c r="BN77" s="13"/>
      <c r="BO77" s="13"/>
      <c r="BP77" s="13"/>
      <c r="BQ77" s="13"/>
      <c r="BR77" s="13"/>
      <c r="BS77" s="13"/>
      <c r="BT77" s="13"/>
      <c r="BU77" s="13"/>
      <c r="BV77" s="13"/>
      <c r="BW77" s="13"/>
      <c r="BX77" s="14"/>
    </row>
    <row r="78" spans="11:76" ht="20" x14ac:dyDescent="0.2">
      <c r="K78" s="19"/>
      <c r="L78" s="19"/>
      <c r="M78" s="25"/>
      <c r="N78" s="25"/>
      <c r="O78" s="25"/>
      <c r="P78" s="25"/>
      <c r="Q78" s="25"/>
      <c r="R78" s="25"/>
      <c r="S78" s="25"/>
      <c r="T78" s="25"/>
      <c r="U78" s="25"/>
      <c r="V78" s="25"/>
      <c r="W78" s="25"/>
      <c r="X78" s="25"/>
      <c r="Y78" s="25"/>
      <c r="Z78" s="25"/>
      <c r="AA78" s="25"/>
      <c r="AB78" s="19"/>
      <c r="AC78" s="19"/>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3"/>
      <c r="BD78" s="13"/>
      <c r="BE78" s="13" t="s">
        <v>57</v>
      </c>
      <c r="BF78" s="13"/>
      <c r="BG78" s="13"/>
      <c r="BH78" s="13"/>
      <c r="BI78" s="13"/>
      <c r="BJ78" s="13"/>
      <c r="BK78" s="13"/>
      <c r="BL78" s="13"/>
      <c r="BM78" s="13"/>
      <c r="BN78" s="13"/>
      <c r="BO78" s="13"/>
      <c r="BP78" s="13"/>
      <c r="BQ78" s="13"/>
      <c r="BR78" s="13"/>
      <c r="BS78" s="13"/>
      <c r="BT78" s="13"/>
      <c r="BU78" s="13"/>
      <c r="BV78" s="13"/>
      <c r="BW78" s="13"/>
      <c r="BX78" s="14"/>
    </row>
    <row r="79" spans="11:76" ht="28" x14ac:dyDescent="0.2">
      <c r="K79" s="19"/>
      <c r="L79" s="19"/>
      <c r="M79" s="61" t="s">
        <v>178</v>
      </c>
      <c r="N79" s="61"/>
      <c r="O79" s="61"/>
      <c r="P79" s="61"/>
      <c r="Q79" s="61"/>
      <c r="R79" s="61"/>
      <c r="S79" s="61"/>
      <c r="T79" s="61"/>
      <c r="U79" s="61"/>
      <c r="V79" s="61"/>
      <c r="W79" s="61"/>
      <c r="X79" s="61"/>
      <c r="Y79" s="61"/>
      <c r="Z79" s="61"/>
      <c r="AA79" s="61"/>
      <c r="AB79" s="19"/>
      <c r="AC79" s="19"/>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3"/>
      <c r="BD79" s="13"/>
      <c r="BE79" s="13" t="s">
        <v>114</v>
      </c>
      <c r="BF79" s="13"/>
      <c r="BG79" s="13"/>
      <c r="BH79" s="13"/>
      <c r="BI79" s="13"/>
      <c r="BJ79" s="13"/>
      <c r="BK79" s="13"/>
      <c r="BL79" s="13"/>
      <c r="BM79" s="13"/>
      <c r="BN79" s="13"/>
      <c r="BO79" s="13"/>
      <c r="BP79" s="13"/>
      <c r="BQ79" s="13"/>
      <c r="BR79" s="13"/>
      <c r="BS79" s="13"/>
      <c r="BT79" s="13"/>
      <c r="BU79" s="13"/>
      <c r="BV79" s="13"/>
      <c r="BW79" s="13"/>
      <c r="BX79" s="14"/>
    </row>
    <row r="80" spans="11:76" ht="20" x14ac:dyDescent="0.2">
      <c r="K80" s="19"/>
      <c r="L80" s="19"/>
      <c r="M80" s="25"/>
      <c r="N80" s="25"/>
      <c r="O80" s="25"/>
      <c r="P80" s="25"/>
      <c r="Q80" s="25"/>
      <c r="R80" s="25"/>
      <c r="S80" s="25"/>
      <c r="T80" s="25"/>
      <c r="U80" s="25"/>
      <c r="V80" s="25"/>
      <c r="W80" s="25"/>
      <c r="X80" s="25"/>
      <c r="Y80" s="25"/>
      <c r="Z80" s="25"/>
      <c r="AA80" s="25"/>
      <c r="AB80" s="19"/>
      <c r="AC80" s="19"/>
      <c r="AD80" s="12"/>
      <c r="AF80" s="25"/>
      <c r="AG80" s="12"/>
      <c r="AH80" s="12"/>
      <c r="AI80" s="12"/>
      <c r="AJ80" s="12"/>
      <c r="AK80" s="12"/>
      <c r="AL80" s="12"/>
      <c r="AM80" s="12"/>
      <c r="AN80" s="12"/>
      <c r="AO80" s="12"/>
      <c r="AP80" s="12"/>
      <c r="AQ80" s="12"/>
      <c r="AR80" s="12"/>
      <c r="AS80" s="12" t="s">
        <v>186</v>
      </c>
      <c r="AT80" s="26">
        <f>IF(P40=BE50, 1, 0)</f>
        <v>1</v>
      </c>
      <c r="AU80" s="26"/>
      <c r="AV80" s="26"/>
      <c r="AW80" s="26"/>
      <c r="AX80" s="12" t="s">
        <v>184</v>
      </c>
      <c r="AY80" s="12"/>
      <c r="AZ80" s="12"/>
      <c r="BA80" s="12"/>
      <c r="BB80" s="12"/>
      <c r="BC80" s="13"/>
      <c r="BD80" s="13"/>
      <c r="BE80" s="13" t="s">
        <v>41</v>
      </c>
      <c r="BF80" s="13"/>
      <c r="BG80" s="13"/>
      <c r="BH80" s="13"/>
      <c r="BI80" s="13"/>
      <c r="BJ80" s="13"/>
      <c r="BK80" s="13"/>
      <c r="BL80" s="13"/>
      <c r="BM80" s="13"/>
      <c r="BN80" s="13"/>
      <c r="BO80" s="13"/>
      <c r="BP80" s="13"/>
      <c r="BQ80" s="13"/>
      <c r="BR80" s="13"/>
      <c r="BS80" s="13"/>
      <c r="BT80" s="13"/>
      <c r="BU80" s="13"/>
      <c r="BV80" s="13"/>
      <c r="BW80" s="13"/>
      <c r="BX80" s="14"/>
    </row>
    <row r="81" spans="11:76" ht="20" x14ac:dyDescent="0.2">
      <c r="K81" s="19"/>
      <c r="L81" s="19"/>
      <c r="M81" s="25"/>
      <c r="N81" s="11"/>
      <c r="O81" s="11"/>
      <c r="P81" s="11"/>
      <c r="Q81" s="11"/>
      <c r="R81" s="11"/>
      <c r="S81" s="11"/>
      <c r="T81" s="11"/>
      <c r="U81" s="11"/>
      <c r="V81" s="11"/>
      <c r="W81" s="19"/>
      <c r="X81" s="25"/>
      <c r="Y81" s="25"/>
      <c r="Z81" s="25"/>
      <c r="AA81" s="25"/>
      <c r="AB81" s="19"/>
      <c r="AC81" s="19"/>
      <c r="AD81" s="12"/>
      <c r="AE81" s="12"/>
      <c r="AF81" s="12"/>
      <c r="AG81" s="12"/>
      <c r="AH81" s="12"/>
      <c r="AI81" s="12"/>
      <c r="AJ81" s="12"/>
      <c r="AK81" s="12"/>
      <c r="AL81" s="12"/>
      <c r="AM81" s="12"/>
      <c r="AN81" s="12"/>
      <c r="AO81" s="12"/>
      <c r="AP81" s="12"/>
      <c r="AQ81" s="12"/>
      <c r="AR81" s="12"/>
      <c r="AS81" s="12" t="s">
        <v>187</v>
      </c>
      <c r="AT81" s="26">
        <f>IF(X40&gt;0, 0, 1)</f>
        <v>1</v>
      </c>
      <c r="AU81" s="26"/>
      <c r="AV81" s="26"/>
      <c r="AW81" s="26"/>
      <c r="AX81" s="12" t="s">
        <v>185</v>
      </c>
      <c r="AY81" s="12"/>
      <c r="AZ81" s="12"/>
      <c r="BA81" s="12"/>
      <c r="BB81" s="12"/>
      <c r="BC81" s="13"/>
      <c r="BD81" s="13"/>
      <c r="BE81" s="13" t="s">
        <v>40</v>
      </c>
      <c r="BF81" s="13"/>
      <c r="BG81" s="13"/>
      <c r="BH81" s="13"/>
      <c r="BI81" s="13"/>
      <c r="BJ81" s="13"/>
      <c r="BK81" s="13"/>
      <c r="BL81" s="13"/>
      <c r="BM81" s="13"/>
      <c r="BN81" s="13"/>
      <c r="BO81" s="13"/>
      <c r="BP81" s="13"/>
      <c r="BQ81" s="13"/>
      <c r="BR81" s="13"/>
      <c r="BS81" s="13"/>
      <c r="BT81" s="13"/>
      <c r="BU81" s="13"/>
      <c r="BV81" s="13"/>
      <c r="BW81" s="13"/>
      <c r="BX81" s="14"/>
    </row>
    <row r="82" spans="11:76" ht="24" x14ac:dyDescent="0.3">
      <c r="K82" s="19"/>
      <c r="L82" s="19"/>
      <c r="M82" s="25"/>
      <c r="N82" s="25"/>
      <c r="O82" s="51"/>
      <c r="P82" s="55" t="s">
        <v>183</v>
      </c>
      <c r="Q82" s="56"/>
      <c r="R82" s="57" t="str">
        <f>Y69</f>
        <v>£</v>
      </c>
      <c r="S82" s="109">
        <f>Z61+Z75</f>
        <v>0</v>
      </c>
      <c r="T82" s="109"/>
      <c r="U82" s="110" t="str">
        <f>IF(P40&lt;&gt;BE50,"This equates to a payment of £","")</f>
        <v/>
      </c>
      <c r="V82" s="110"/>
      <c r="W82" s="110"/>
      <c r="X82" s="110"/>
      <c r="Y82" s="110"/>
      <c r="Z82" s="109" t="str">
        <f>IF(U82="This equates to a payment of £", S82*X40,"")</f>
        <v/>
      </c>
      <c r="AA82" s="109"/>
      <c r="AB82" s="19"/>
      <c r="AC82" s="19"/>
      <c r="AD82" s="12"/>
      <c r="AE82" s="12"/>
      <c r="AF82" s="12"/>
      <c r="AG82" s="12"/>
      <c r="AH82" s="12"/>
      <c r="AI82" s="12"/>
      <c r="AJ82" s="12"/>
      <c r="AK82" s="12"/>
      <c r="AL82" s="12"/>
      <c r="AM82" s="12"/>
      <c r="AN82" s="12"/>
      <c r="AO82" s="12"/>
      <c r="AP82" s="12"/>
      <c r="AQ82" s="12"/>
      <c r="AR82" s="12"/>
      <c r="AS82" s="12"/>
      <c r="AT82" s="26"/>
      <c r="AU82" s="26"/>
      <c r="AV82" s="26"/>
      <c r="AW82" s="26"/>
      <c r="AX82" s="12"/>
      <c r="AY82" s="12"/>
      <c r="AZ82" s="12"/>
      <c r="BA82" s="12"/>
      <c r="BB82" s="12"/>
      <c r="BC82" s="13"/>
      <c r="BD82" s="13"/>
      <c r="BE82" s="13" t="s">
        <v>58</v>
      </c>
      <c r="BF82" s="13"/>
      <c r="BG82" s="13"/>
      <c r="BH82" s="13"/>
      <c r="BI82" s="13"/>
      <c r="BJ82" s="13"/>
      <c r="BK82" s="13"/>
      <c r="BL82" s="13"/>
      <c r="BM82" s="13"/>
      <c r="BN82" s="13"/>
      <c r="BO82" s="13"/>
      <c r="BP82" s="13"/>
      <c r="BQ82" s="13"/>
      <c r="BR82" s="13"/>
      <c r="BS82" s="13"/>
      <c r="BT82" s="13"/>
      <c r="BU82" s="13"/>
      <c r="BV82" s="13"/>
      <c r="BW82" s="13"/>
      <c r="BX82" s="14"/>
    </row>
    <row r="83" spans="11:76" ht="20" x14ac:dyDescent="0.2">
      <c r="K83" s="19"/>
      <c r="L83" s="19"/>
      <c r="M83" s="25"/>
      <c r="O83" s="25"/>
      <c r="P83" s="25"/>
      <c r="Q83" s="25"/>
      <c r="R83" s="25"/>
      <c r="S83" s="25"/>
      <c r="T83" s="25"/>
      <c r="U83" s="25"/>
      <c r="V83" s="25"/>
      <c r="W83" s="25"/>
      <c r="X83" s="25"/>
      <c r="Y83" s="25"/>
      <c r="Z83" s="25"/>
      <c r="AA83" s="25"/>
      <c r="AB83" s="19"/>
      <c r="AC83" s="19"/>
      <c r="AD83" s="12"/>
      <c r="AE83" s="12"/>
      <c r="AF83" s="12"/>
      <c r="AG83" s="12"/>
      <c r="AH83" s="12"/>
      <c r="AI83" s="12"/>
      <c r="AJ83" s="12"/>
      <c r="AK83" s="12"/>
      <c r="AL83" s="12"/>
      <c r="AM83" s="12"/>
      <c r="AN83" s="12"/>
      <c r="AO83" s="12"/>
      <c r="AP83" s="12"/>
      <c r="AQ83" s="12"/>
      <c r="AR83" s="12"/>
      <c r="AS83" s="12"/>
      <c r="AT83" s="27"/>
      <c r="AU83" s="27"/>
      <c r="AV83" s="27"/>
      <c r="AW83" s="27"/>
      <c r="AX83" s="12"/>
      <c r="AY83" s="12"/>
      <c r="AZ83" s="12"/>
      <c r="BA83" s="12"/>
      <c r="BB83" s="12"/>
      <c r="BC83" s="13"/>
      <c r="BD83" s="13"/>
      <c r="BE83" s="13" t="s">
        <v>40</v>
      </c>
      <c r="BF83" s="13"/>
      <c r="BG83" s="13"/>
      <c r="BH83" s="13"/>
      <c r="BI83" s="13"/>
      <c r="BJ83" s="13"/>
      <c r="BK83" s="13"/>
      <c r="BL83" s="13"/>
      <c r="BM83" s="13"/>
      <c r="BN83" s="13"/>
      <c r="BO83" s="13"/>
      <c r="BP83" s="13"/>
      <c r="BQ83" s="13"/>
      <c r="BR83" s="13"/>
      <c r="BS83" s="13"/>
      <c r="BT83" s="13"/>
      <c r="BU83" s="13"/>
      <c r="BV83" s="13"/>
      <c r="BW83" s="13"/>
      <c r="BX83" s="14"/>
    </row>
    <row r="84" spans="11:76" ht="20" x14ac:dyDescent="0.2">
      <c r="K84" s="19"/>
      <c r="L84" s="19"/>
      <c r="M84" s="25"/>
      <c r="N84" s="25"/>
      <c r="O84" s="25"/>
      <c r="P84" s="25"/>
      <c r="Q84" s="25"/>
      <c r="R84" s="25"/>
      <c r="S84" s="25"/>
      <c r="T84" s="25"/>
      <c r="U84" s="25"/>
      <c r="V84" s="25"/>
      <c r="W84" s="25"/>
      <c r="X84" s="25"/>
      <c r="Y84" s="25"/>
      <c r="Z84" s="25"/>
      <c r="AA84" s="25"/>
      <c r="AB84" s="19"/>
      <c r="AC84" s="19"/>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3"/>
      <c r="BD84" s="13"/>
      <c r="BE84" s="13" t="s">
        <v>76</v>
      </c>
      <c r="BF84" s="13"/>
      <c r="BG84" s="13"/>
      <c r="BH84" s="13"/>
      <c r="BI84" s="13"/>
      <c r="BJ84" s="13"/>
      <c r="BK84" s="13"/>
      <c r="BL84" s="13"/>
      <c r="BM84" s="13"/>
      <c r="BN84" s="13"/>
      <c r="BO84" s="13"/>
      <c r="BP84" s="13"/>
      <c r="BQ84" s="13"/>
      <c r="BR84" s="13"/>
      <c r="BS84" s="13"/>
      <c r="BT84" s="13"/>
      <c r="BU84" s="13"/>
      <c r="BV84" s="13"/>
      <c r="BW84" s="13"/>
      <c r="BX84" s="14"/>
    </row>
    <row r="85" spans="11:76" ht="20" x14ac:dyDescent="0.2">
      <c r="K85" s="19"/>
      <c r="L85" s="19"/>
      <c r="M85" s="25"/>
      <c r="N85" s="58"/>
      <c r="O85" s="25"/>
      <c r="P85" s="25"/>
      <c r="Q85" s="25"/>
      <c r="R85" s="25"/>
      <c r="S85" s="25"/>
      <c r="T85" s="25"/>
      <c r="U85" s="25"/>
      <c r="V85" s="25"/>
      <c r="W85" s="25"/>
      <c r="X85" s="25"/>
      <c r="Y85" s="25"/>
      <c r="Z85" s="25"/>
      <c r="AA85" s="25"/>
      <c r="AB85" s="19"/>
      <c r="AC85" s="19"/>
      <c r="AD85" s="12"/>
      <c r="AE85" s="12"/>
      <c r="AF85" s="12"/>
      <c r="AG85" s="12"/>
      <c r="AH85" s="12"/>
      <c r="AI85" s="12"/>
      <c r="AJ85" s="12"/>
      <c r="AK85" s="12"/>
      <c r="AL85" s="12"/>
      <c r="AM85" s="12"/>
      <c r="AN85" s="12"/>
      <c r="AO85" s="12"/>
      <c r="AP85" s="12"/>
      <c r="AQ85" s="12"/>
      <c r="AR85" s="12"/>
      <c r="AS85" s="12" t="s">
        <v>188</v>
      </c>
      <c r="AT85" s="12">
        <f>AT80+AT81</f>
        <v>2</v>
      </c>
      <c r="AU85" s="12"/>
      <c r="AV85" s="12"/>
      <c r="AW85" s="12"/>
      <c r="AX85" s="12"/>
      <c r="AY85" s="12"/>
      <c r="AZ85" s="12"/>
      <c r="BA85" s="12"/>
      <c r="BB85" s="12"/>
      <c r="BC85" s="13"/>
      <c r="BD85" s="13"/>
      <c r="BE85" s="13" t="s">
        <v>77</v>
      </c>
      <c r="BF85" s="13"/>
      <c r="BG85" s="13"/>
      <c r="BH85" s="13"/>
      <c r="BI85" s="13"/>
      <c r="BJ85" s="13"/>
      <c r="BK85" s="13"/>
      <c r="BL85" s="13"/>
      <c r="BM85" s="13"/>
      <c r="BN85" s="13"/>
      <c r="BO85" s="13"/>
      <c r="BP85" s="13"/>
      <c r="BQ85" s="13"/>
      <c r="BR85" s="13"/>
      <c r="BS85" s="13"/>
      <c r="BT85" s="13"/>
      <c r="BU85" s="13"/>
      <c r="BV85" s="13"/>
      <c r="BW85" s="13"/>
      <c r="BX85" s="14"/>
    </row>
    <row r="86" spans="11:76" ht="20" x14ac:dyDescent="0.2">
      <c r="K86" s="19"/>
      <c r="L86" s="19"/>
      <c r="M86" s="25"/>
      <c r="N86" s="25"/>
      <c r="O86" s="25"/>
      <c r="P86" s="25"/>
      <c r="Q86" s="25"/>
      <c r="R86" s="25"/>
      <c r="S86" s="25"/>
      <c r="T86" s="25"/>
      <c r="U86" s="25"/>
      <c r="V86" s="25"/>
      <c r="W86" s="25"/>
      <c r="X86" s="25"/>
      <c r="Y86" s="25"/>
      <c r="Z86" s="25"/>
      <c r="AA86" s="25"/>
      <c r="AB86" s="19"/>
      <c r="AC86" s="19"/>
      <c r="AD86" s="12"/>
      <c r="AE86" s="12"/>
      <c r="AF86" s="12"/>
      <c r="AG86" s="12"/>
      <c r="AH86" s="12"/>
      <c r="AI86" s="12"/>
      <c r="AJ86" s="12"/>
      <c r="AK86" s="12"/>
      <c r="AL86" s="12"/>
      <c r="AM86" s="12"/>
      <c r="AN86" s="12"/>
      <c r="AO86" s="12"/>
      <c r="AP86" s="12"/>
      <c r="AQ86" s="12"/>
      <c r="AR86" s="12"/>
      <c r="AS86" s="12"/>
      <c r="AT86" s="12"/>
      <c r="AU86" s="12"/>
      <c r="AV86" s="13"/>
      <c r="AW86" s="13"/>
      <c r="AX86" s="13"/>
      <c r="AY86" s="13"/>
      <c r="AZ86" s="13"/>
      <c r="BA86" s="13"/>
      <c r="BB86" s="13"/>
      <c r="BC86" s="13"/>
      <c r="BD86" s="13"/>
      <c r="BE86" s="13" t="s">
        <v>77</v>
      </c>
      <c r="BF86" s="13"/>
      <c r="BG86" s="13"/>
      <c r="BH86" s="13"/>
      <c r="BI86" s="13"/>
      <c r="BJ86" s="13"/>
      <c r="BK86" s="13"/>
      <c r="BL86" s="13"/>
      <c r="BM86" s="13"/>
      <c r="BN86" s="13"/>
      <c r="BO86" s="13"/>
      <c r="BP86" s="13"/>
      <c r="BQ86" s="13"/>
      <c r="BR86" s="13"/>
      <c r="BS86" s="13"/>
      <c r="BT86" s="13"/>
      <c r="BU86" s="13"/>
      <c r="BV86" s="13"/>
      <c r="BW86" s="13"/>
      <c r="BX86" s="14"/>
    </row>
    <row r="87" spans="11:76" ht="20" x14ac:dyDescent="0.2">
      <c r="K87" s="19"/>
      <c r="L87" s="19"/>
      <c r="M87" s="25"/>
      <c r="N87" s="25"/>
      <c r="O87" s="25"/>
      <c r="P87" s="25"/>
      <c r="Q87" s="25"/>
      <c r="R87" s="25"/>
      <c r="S87" s="25"/>
      <c r="T87" s="25"/>
      <c r="U87" s="25"/>
      <c r="V87" s="25"/>
      <c r="W87" s="25"/>
      <c r="X87" s="25"/>
      <c r="Y87" s="25"/>
      <c r="Z87" s="25"/>
      <c r="AA87" s="25"/>
      <c r="AB87" s="19"/>
      <c r="AC87" s="19"/>
      <c r="AD87" s="12"/>
      <c r="AE87" s="12"/>
      <c r="AF87" s="12"/>
      <c r="AG87" s="12"/>
      <c r="AH87" s="12"/>
      <c r="AI87" s="12"/>
      <c r="AJ87" s="12"/>
      <c r="AK87" s="12"/>
      <c r="AL87" s="12"/>
      <c r="AM87" s="12"/>
      <c r="AN87" s="12"/>
      <c r="AO87" s="12"/>
      <c r="AP87" s="12"/>
      <c r="AQ87" s="12"/>
      <c r="AR87" s="12"/>
      <c r="AS87" s="12"/>
      <c r="AT87" s="12"/>
      <c r="AU87" s="12"/>
      <c r="AV87" s="13"/>
      <c r="AW87" s="13"/>
      <c r="AX87" s="13"/>
      <c r="AY87" s="13"/>
      <c r="AZ87" s="13"/>
      <c r="BA87" s="13"/>
      <c r="BB87" s="13"/>
      <c r="BC87" s="13"/>
      <c r="BD87" s="13"/>
      <c r="BE87" s="13" t="s">
        <v>40</v>
      </c>
      <c r="BF87" s="13"/>
      <c r="BG87" s="13"/>
      <c r="BH87" s="13"/>
      <c r="BI87" s="13"/>
      <c r="BJ87" s="13"/>
      <c r="BK87" s="13"/>
      <c r="BL87" s="13"/>
      <c r="BM87" s="13"/>
      <c r="BN87" s="13"/>
      <c r="BO87" s="13"/>
      <c r="BP87" s="13"/>
      <c r="BQ87" s="13"/>
      <c r="BR87" s="13"/>
      <c r="BS87" s="13"/>
      <c r="BT87" s="13"/>
      <c r="BU87" s="13"/>
      <c r="BV87" s="13"/>
      <c r="BW87" s="13"/>
      <c r="BX87" s="14"/>
    </row>
    <row r="88" spans="11:76" ht="20" x14ac:dyDescent="0.2">
      <c r="K88" s="19"/>
      <c r="L88" s="19"/>
      <c r="M88" s="25"/>
      <c r="N88" s="25"/>
      <c r="O88" s="25"/>
      <c r="P88" s="25"/>
      <c r="Q88" s="25"/>
      <c r="R88" s="25"/>
      <c r="S88" s="25"/>
      <c r="T88" s="25"/>
      <c r="U88" s="25"/>
      <c r="V88" s="25"/>
      <c r="W88" s="25"/>
      <c r="X88" s="25"/>
      <c r="Y88" s="25"/>
      <c r="Z88" s="25"/>
      <c r="AA88" s="25"/>
      <c r="AB88" s="19"/>
      <c r="AC88" s="19"/>
      <c r="AD88" s="12"/>
      <c r="AE88" s="12"/>
      <c r="AF88" s="12"/>
      <c r="AG88" s="12"/>
      <c r="AH88" s="12"/>
      <c r="AI88" s="12"/>
      <c r="AJ88" s="12"/>
      <c r="AK88" s="12"/>
      <c r="AL88" s="12"/>
      <c r="AM88" s="12"/>
      <c r="AN88" s="12"/>
      <c r="AO88" s="12"/>
      <c r="AP88" s="12"/>
      <c r="AQ88" s="12"/>
      <c r="AR88" s="12"/>
      <c r="AS88" s="12"/>
      <c r="AT88" s="12"/>
      <c r="AU88" s="12"/>
      <c r="AV88" s="13"/>
      <c r="AW88" s="13"/>
      <c r="AX88" s="13"/>
      <c r="AY88" s="13"/>
      <c r="AZ88" s="13"/>
      <c r="BA88" s="13"/>
      <c r="BB88" s="13"/>
      <c r="BC88" s="13"/>
      <c r="BD88" s="13"/>
      <c r="BE88" s="13" t="s">
        <v>43</v>
      </c>
      <c r="BF88" s="13"/>
      <c r="BG88" s="13"/>
      <c r="BH88" s="13"/>
      <c r="BI88" s="13"/>
      <c r="BJ88" s="13"/>
      <c r="BK88" s="13"/>
      <c r="BL88" s="13"/>
      <c r="BM88" s="13"/>
      <c r="BN88" s="13"/>
      <c r="BO88" s="13"/>
      <c r="BP88" s="13"/>
      <c r="BQ88" s="13"/>
      <c r="BR88" s="13"/>
      <c r="BS88" s="13"/>
      <c r="BT88" s="13"/>
      <c r="BU88" s="13"/>
      <c r="BV88" s="13"/>
      <c r="BW88" s="13"/>
      <c r="BX88" s="14"/>
    </row>
    <row r="89" spans="11:76" ht="20" x14ac:dyDescent="0.2">
      <c r="K89" s="19"/>
      <c r="L89" s="19"/>
      <c r="M89" s="25"/>
      <c r="N89" s="25"/>
      <c r="O89" s="25"/>
      <c r="P89" s="11"/>
      <c r="Q89" s="11"/>
      <c r="R89" s="11"/>
      <c r="S89" s="11"/>
      <c r="T89" s="11"/>
      <c r="U89" s="11"/>
      <c r="V89" s="11"/>
      <c r="W89" s="11"/>
      <c r="X89" s="11"/>
      <c r="Y89" s="11"/>
      <c r="Z89" s="25"/>
      <c r="AA89" s="25"/>
      <c r="AB89" s="19"/>
      <c r="AC89" s="19"/>
      <c r="AD89" s="12"/>
      <c r="AE89" s="12"/>
      <c r="AF89" s="12"/>
      <c r="AG89" s="12"/>
      <c r="AH89" s="12"/>
      <c r="AI89" s="12"/>
      <c r="AJ89" s="12"/>
      <c r="AK89" s="12"/>
      <c r="AL89" s="12"/>
      <c r="AM89" s="12"/>
      <c r="AN89" s="12"/>
      <c r="AO89" s="12"/>
      <c r="AP89" s="12"/>
      <c r="AQ89" s="12"/>
      <c r="AR89" s="12"/>
      <c r="AS89" s="12"/>
      <c r="AT89" s="12"/>
      <c r="AU89" s="12"/>
      <c r="AV89" s="13"/>
      <c r="AW89" s="13"/>
      <c r="AX89" s="13"/>
      <c r="AY89" s="13"/>
      <c r="AZ89" s="13"/>
      <c r="BA89" s="13"/>
      <c r="BB89" s="13"/>
      <c r="BC89" s="13"/>
      <c r="BD89" s="13"/>
      <c r="BE89" s="13" t="s">
        <v>115</v>
      </c>
      <c r="BF89" s="13"/>
      <c r="BG89" s="13"/>
      <c r="BH89" s="13"/>
      <c r="BI89" s="13"/>
      <c r="BJ89" s="13"/>
      <c r="BK89" s="13"/>
      <c r="BL89" s="13"/>
      <c r="BM89" s="13"/>
      <c r="BN89" s="13"/>
      <c r="BO89" s="13"/>
      <c r="BP89" s="13"/>
      <c r="BQ89" s="13"/>
      <c r="BR89" s="13"/>
      <c r="BS89" s="13"/>
      <c r="BT89" s="13"/>
      <c r="BU89" s="13"/>
      <c r="BV89" s="13"/>
      <c r="BW89" s="13"/>
      <c r="BX89" s="14"/>
    </row>
    <row r="90" spans="11:76" ht="20" x14ac:dyDescent="0.2">
      <c r="K90" s="19"/>
      <c r="L90" s="19"/>
      <c r="M90" s="25"/>
      <c r="N90" s="25"/>
      <c r="O90" s="25"/>
      <c r="P90" s="25"/>
      <c r="Q90" s="25"/>
      <c r="R90" s="25"/>
      <c r="S90" s="25"/>
      <c r="T90" s="25"/>
      <c r="U90" s="25"/>
      <c r="V90" s="25"/>
      <c r="W90" s="25"/>
      <c r="X90" s="25"/>
      <c r="Y90" s="25"/>
      <c r="Z90" s="25"/>
      <c r="AA90" s="25"/>
      <c r="AB90" s="19"/>
      <c r="AC90" s="19"/>
      <c r="AD90" s="12"/>
      <c r="AE90" s="12"/>
      <c r="AF90" s="12"/>
      <c r="AG90" s="12"/>
      <c r="AH90" s="12"/>
      <c r="AI90" s="12"/>
      <c r="AJ90" s="12"/>
      <c r="AK90" s="12"/>
      <c r="AL90" s="12"/>
      <c r="AM90" s="12"/>
      <c r="AN90" s="12"/>
      <c r="AO90" s="12"/>
      <c r="AP90" s="12"/>
      <c r="AQ90" s="12"/>
      <c r="AR90" s="12"/>
      <c r="AS90" s="12"/>
      <c r="AT90" s="12"/>
      <c r="AU90" s="12"/>
      <c r="AV90" s="13"/>
      <c r="AW90" s="13"/>
      <c r="AX90" s="13"/>
      <c r="AY90" s="13"/>
      <c r="AZ90" s="13"/>
      <c r="BA90" s="13"/>
      <c r="BB90" s="13"/>
      <c r="BC90" s="13"/>
      <c r="BD90" s="13"/>
      <c r="BE90" s="13" t="s">
        <v>42</v>
      </c>
      <c r="BF90" s="13"/>
      <c r="BG90" s="13"/>
      <c r="BH90" s="13"/>
      <c r="BI90" s="13"/>
      <c r="BJ90" s="13"/>
      <c r="BK90" s="13"/>
      <c r="BL90" s="13"/>
      <c r="BM90" s="13"/>
      <c r="BN90" s="13"/>
      <c r="BO90" s="13"/>
      <c r="BP90" s="13"/>
      <c r="BQ90" s="13"/>
      <c r="BR90" s="13"/>
      <c r="BS90" s="13"/>
      <c r="BT90" s="13"/>
      <c r="BU90" s="13"/>
      <c r="BV90" s="13"/>
      <c r="BW90" s="13"/>
      <c r="BX90" s="14"/>
    </row>
    <row r="91" spans="11:76" ht="20" x14ac:dyDescent="0.2">
      <c r="K91" s="19"/>
      <c r="L91" s="19"/>
      <c r="M91" s="25"/>
      <c r="N91" s="25"/>
      <c r="O91" s="25"/>
      <c r="P91" s="25"/>
      <c r="Q91" s="25"/>
      <c r="R91" s="25"/>
      <c r="S91" s="25"/>
      <c r="T91" s="25"/>
      <c r="U91" s="25"/>
      <c r="V91" s="25"/>
      <c r="W91" s="25"/>
      <c r="X91" s="25"/>
      <c r="Y91" s="25"/>
      <c r="Z91" s="25"/>
      <c r="AA91" s="25"/>
      <c r="AB91" s="19"/>
      <c r="AC91" s="19"/>
      <c r="AD91" s="12"/>
      <c r="AE91" s="12"/>
      <c r="AF91" s="12"/>
      <c r="AG91" s="12"/>
      <c r="AH91" s="12"/>
      <c r="AI91" s="12"/>
      <c r="AJ91" s="12"/>
      <c r="AK91" s="12"/>
      <c r="AL91" s="12"/>
      <c r="AM91" s="12"/>
      <c r="AN91" s="12"/>
      <c r="AO91" s="12"/>
      <c r="AP91" s="12"/>
      <c r="AQ91" s="12"/>
      <c r="AR91" s="12"/>
      <c r="AS91" s="12"/>
      <c r="AT91" s="12"/>
      <c r="AU91" s="12"/>
      <c r="AV91" s="13"/>
      <c r="AW91" s="13"/>
      <c r="AX91" s="13"/>
      <c r="AY91" s="13"/>
      <c r="AZ91" s="13"/>
      <c r="BA91" s="13"/>
      <c r="BB91" s="13"/>
      <c r="BC91" s="13"/>
      <c r="BD91" s="13"/>
      <c r="BE91" s="13" t="s">
        <v>78</v>
      </c>
      <c r="BF91" s="13"/>
      <c r="BG91" s="13"/>
      <c r="BH91" s="13"/>
      <c r="BI91" s="13"/>
      <c r="BJ91" s="13"/>
      <c r="BK91" s="13"/>
      <c r="BL91" s="13"/>
      <c r="BM91" s="13"/>
      <c r="BN91" s="13"/>
      <c r="BO91" s="13"/>
      <c r="BP91" s="13"/>
      <c r="BQ91" s="13"/>
      <c r="BR91" s="13"/>
      <c r="BS91" s="13"/>
      <c r="BT91" s="13"/>
      <c r="BU91" s="13"/>
      <c r="BV91" s="13"/>
      <c r="BW91" s="13"/>
      <c r="BX91" s="14"/>
    </row>
    <row r="92" spans="11:76" ht="20" x14ac:dyDescent="0.2">
      <c r="K92" s="19"/>
      <c r="L92" s="19"/>
      <c r="M92" s="25"/>
      <c r="N92" s="25"/>
      <c r="O92" s="25"/>
      <c r="P92" s="25"/>
      <c r="Q92" s="25"/>
      <c r="R92" s="25"/>
      <c r="S92" s="25"/>
      <c r="T92" s="25"/>
      <c r="U92" s="25"/>
      <c r="V92" s="25"/>
      <c r="W92" s="25"/>
      <c r="X92" s="25"/>
      <c r="Y92" s="25"/>
      <c r="Z92" s="25"/>
      <c r="AA92" s="25"/>
      <c r="AB92" s="19"/>
      <c r="AC92" s="19"/>
      <c r="AD92" s="12"/>
      <c r="AE92" s="12"/>
      <c r="AF92" s="12"/>
      <c r="AG92" s="12"/>
      <c r="AH92" s="12"/>
      <c r="AI92" s="12"/>
      <c r="AJ92" s="12"/>
      <c r="AK92" s="12"/>
      <c r="AL92" s="12"/>
      <c r="AM92" s="12"/>
      <c r="AN92" s="12"/>
      <c r="AO92" s="12"/>
      <c r="AP92" s="12"/>
      <c r="AQ92" s="12"/>
      <c r="AR92" s="12"/>
      <c r="AS92" s="12"/>
      <c r="AT92" s="12"/>
      <c r="AU92" s="12"/>
      <c r="AV92" s="13"/>
      <c r="AW92" s="13"/>
      <c r="AX92" s="13"/>
      <c r="AY92" s="13"/>
      <c r="AZ92" s="13"/>
      <c r="BA92" s="13"/>
      <c r="BB92" s="13"/>
      <c r="BC92" s="13"/>
      <c r="BD92" s="13"/>
      <c r="BE92" s="13" t="s">
        <v>108</v>
      </c>
      <c r="BF92" s="13"/>
      <c r="BG92" s="13"/>
      <c r="BH92" s="13"/>
      <c r="BI92" s="13"/>
      <c r="BJ92" s="13"/>
      <c r="BK92" s="13"/>
      <c r="BL92" s="13"/>
      <c r="BM92" s="13"/>
      <c r="BN92" s="13"/>
      <c r="BO92" s="13"/>
      <c r="BP92" s="13"/>
      <c r="BQ92" s="13"/>
      <c r="BR92" s="13"/>
      <c r="BS92" s="13"/>
      <c r="BT92" s="13"/>
      <c r="BU92" s="13"/>
      <c r="BV92" s="13"/>
      <c r="BW92" s="13"/>
      <c r="BX92" s="14"/>
    </row>
    <row r="93" spans="11:76" ht="20" x14ac:dyDescent="0.2">
      <c r="K93" s="19"/>
      <c r="L93" s="19"/>
      <c r="M93" s="25"/>
      <c r="N93" s="25"/>
      <c r="O93" s="25"/>
      <c r="P93" s="25"/>
      <c r="Q93" s="25"/>
      <c r="R93" s="25"/>
      <c r="S93" s="25"/>
      <c r="T93" s="25"/>
      <c r="U93" s="25"/>
      <c r="V93" s="25"/>
      <c r="W93" s="25"/>
      <c r="X93" s="25"/>
      <c r="Y93" s="25"/>
      <c r="Z93" s="25"/>
      <c r="AA93" s="25"/>
      <c r="AB93" s="19"/>
      <c r="AC93" s="19"/>
      <c r="AD93" s="12"/>
      <c r="AE93" s="12"/>
      <c r="AF93" s="12"/>
      <c r="AG93" s="12"/>
      <c r="AH93" s="12"/>
      <c r="AI93" s="12"/>
      <c r="AJ93" s="12"/>
      <c r="AK93" s="12"/>
      <c r="AL93" s="12"/>
      <c r="AM93" s="12"/>
      <c r="AN93" s="12"/>
      <c r="AO93" s="12"/>
      <c r="AP93" s="12"/>
      <c r="AQ93" s="12"/>
      <c r="AR93" s="12"/>
      <c r="AS93" s="12"/>
      <c r="AT93" s="12"/>
      <c r="AU93" s="12"/>
      <c r="AV93" s="13"/>
      <c r="AW93" s="13"/>
      <c r="AX93" s="13"/>
      <c r="AY93" s="13"/>
      <c r="AZ93" s="13"/>
      <c r="BA93" s="13"/>
      <c r="BB93" s="13"/>
      <c r="BC93" s="13"/>
      <c r="BD93" s="13"/>
      <c r="BE93" s="13" t="s">
        <v>38</v>
      </c>
      <c r="BF93" s="13"/>
      <c r="BG93" s="13"/>
      <c r="BH93" s="13"/>
      <c r="BI93" s="13"/>
      <c r="BJ93" s="13"/>
      <c r="BK93" s="13"/>
      <c r="BL93" s="13"/>
      <c r="BM93" s="13"/>
      <c r="BN93" s="13"/>
      <c r="BO93" s="13"/>
      <c r="BP93" s="13"/>
      <c r="BQ93" s="13"/>
      <c r="BR93" s="13"/>
      <c r="BS93" s="13"/>
      <c r="BT93" s="13"/>
      <c r="BU93" s="13"/>
      <c r="BV93" s="13"/>
      <c r="BW93" s="13"/>
      <c r="BX93" s="14"/>
    </row>
    <row r="94" spans="11:76" ht="20" x14ac:dyDescent="0.2">
      <c r="K94" s="19"/>
      <c r="L94" s="19"/>
      <c r="M94" s="25"/>
      <c r="N94" s="25"/>
      <c r="O94" s="25"/>
      <c r="P94" s="25"/>
      <c r="Q94" s="25"/>
      <c r="R94" s="25"/>
      <c r="S94" s="25"/>
      <c r="T94" s="25"/>
      <c r="U94" s="25"/>
      <c r="V94" s="25"/>
      <c r="W94" s="25"/>
      <c r="X94" s="25"/>
      <c r="Y94" s="25"/>
      <c r="Z94" s="25"/>
      <c r="AA94" s="25"/>
      <c r="AB94" s="19"/>
      <c r="AC94" s="19"/>
      <c r="AD94" s="12"/>
      <c r="AE94" s="12"/>
      <c r="AF94" s="12"/>
      <c r="AG94" s="12"/>
      <c r="AH94" s="12"/>
      <c r="AI94" s="12"/>
      <c r="AJ94" s="12"/>
      <c r="AK94" s="12"/>
      <c r="AL94" s="12"/>
      <c r="AM94" s="12"/>
      <c r="AN94" s="12"/>
      <c r="AO94" s="12"/>
      <c r="AP94" s="12"/>
      <c r="AQ94" s="12"/>
      <c r="AR94" s="12"/>
      <c r="AS94" s="12"/>
      <c r="AT94" s="12"/>
      <c r="AU94" s="12"/>
      <c r="AV94" s="13"/>
      <c r="AW94" s="13"/>
      <c r="AX94" s="13"/>
      <c r="AY94" s="13"/>
      <c r="AZ94" s="13"/>
      <c r="BA94" s="13"/>
      <c r="BB94" s="13"/>
      <c r="BC94" s="13"/>
      <c r="BD94" s="13"/>
      <c r="BE94" s="13" t="s">
        <v>116</v>
      </c>
      <c r="BF94" s="13"/>
      <c r="BG94" s="13"/>
      <c r="BH94" s="13"/>
      <c r="BI94" s="13"/>
      <c r="BJ94" s="13"/>
      <c r="BK94" s="13"/>
      <c r="BL94" s="13"/>
      <c r="BM94" s="13"/>
      <c r="BN94" s="13"/>
      <c r="BO94" s="13"/>
      <c r="BP94" s="13"/>
      <c r="BQ94" s="13"/>
      <c r="BR94" s="13"/>
      <c r="BS94" s="13"/>
      <c r="BT94" s="13"/>
      <c r="BU94" s="13"/>
      <c r="BV94" s="13"/>
      <c r="BW94" s="13"/>
      <c r="BX94" s="14"/>
    </row>
    <row r="95" spans="11:76" ht="20" x14ac:dyDescent="0.2">
      <c r="K95" s="19"/>
      <c r="L95" s="19"/>
      <c r="M95" s="25"/>
      <c r="N95" s="25"/>
      <c r="O95" s="25"/>
      <c r="P95" s="25"/>
      <c r="Q95" s="25"/>
      <c r="R95" s="25"/>
      <c r="S95" s="25"/>
      <c r="T95" s="25"/>
      <c r="U95" s="25"/>
      <c r="V95" s="25"/>
      <c r="W95" s="25"/>
      <c r="X95" s="25"/>
      <c r="Y95" s="25"/>
      <c r="Z95" s="25"/>
      <c r="AA95" s="25"/>
      <c r="AB95" s="19"/>
      <c r="AC95" s="19"/>
      <c r="AD95" s="12"/>
      <c r="AE95" s="12"/>
      <c r="AF95" s="12"/>
      <c r="AG95" s="12"/>
      <c r="AH95" s="12"/>
      <c r="AI95" s="12"/>
      <c r="AJ95" s="12"/>
      <c r="AK95" s="12"/>
      <c r="AL95" s="12"/>
      <c r="AM95" s="12"/>
      <c r="AN95" s="12"/>
      <c r="AO95" s="12"/>
      <c r="AP95" s="12"/>
      <c r="AQ95" s="12"/>
      <c r="AR95" s="12"/>
      <c r="AS95" s="12"/>
      <c r="AT95" s="12"/>
      <c r="AU95" s="12"/>
      <c r="AV95" s="13"/>
      <c r="AW95" s="13"/>
      <c r="AX95" s="13"/>
      <c r="AY95" s="13"/>
      <c r="AZ95" s="13"/>
      <c r="BA95" s="13"/>
      <c r="BB95" s="13"/>
      <c r="BC95" s="13"/>
      <c r="BD95" s="13"/>
      <c r="BE95" s="13" t="s">
        <v>55</v>
      </c>
      <c r="BF95" s="13"/>
      <c r="BG95" s="13"/>
      <c r="BH95" s="13"/>
      <c r="BI95" s="13"/>
      <c r="BJ95" s="13"/>
      <c r="BK95" s="13"/>
      <c r="BL95" s="13"/>
      <c r="BM95" s="13"/>
      <c r="BN95" s="13"/>
      <c r="BO95" s="13"/>
      <c r="BP95" s="13"/>
      <c r="BQ95" s="13"/>
      <c r="BR95" s="13"/>
      <c r="BS95" s="13"/>
      <c r="BT95" s="13"/>
      <c r="BU95" s="13"/>
      <c r="BV95" s="13"/>
      <c r="BW95" s="13"/>
      <c r="BX95" s="14"/>
    </row>
    <row r="96" spans="11:76" ht="20" x14ac:dyDescent="0.2">
      <c r="K96" s="19"/>
      <c r="L96" s="19"/>
      <c r="M96" s="25"/>
      <c r="N96" s="25"/>
      <c r="O96" s="25"/>
      <c r="P96" s="25"/>
      <c r="Q96" s="25"/>
      <c r="R96" s="25"/>
      <c r="S96" s="25"/>
      <c r="T96" s="25"/>
      <c r="U96" s="25"/>
      <c r="V96" s="25"/>
      <c r="W96" s="25"/>
      <c r="X96" s="25"/>
      <c r="Y96" s="25"/>
      <c r="Z96" s="25"/>
      <c r="AA96" s="25"/>
      <c r="AB96" s="19"/>
      <c r="AC96" s="19"/>
      <c r="AD96" s="12"/>
      <c r="AE96" s="12"/>
      <c r="AF96" s="12"/>
      <c r="AG96" s="12"/>
      <c r="AH96" s="28"/>
      <c r="AI96" s="28"/>
      <c r="AJ96" s="28"/>
      <c r="AK96" s="28"/>
      <c r="AL96" s="28"/>
      <c r="AM96" s="28"/>
      <c r="AN96" s="28"/>
      <c r="AO96" s="28"/>
      <c r="AP96" s="28"/>
      <c r="AQ96" s="28"/>
      <c r="AR96" s="28"/>
      <c r="AS96" s="28"/>
      <c r="AT96" s="28"/>
      <c r="AU96" s="28"/>
      <c r="AV96" s="29"/>
      <c r="AW96" s="29"/>
      <c r="AX96" s="29"/>
      <c r="AY96" s="29"/>
      <c r="AZ96" s="29"/>
      <c r="BA96" s="29"/>
      <c r="BB96" s="29"/>
      <c r="BC96" s="29"/>
      <c r="BD96" s="29"/>
      <c r="BE96" s="29" t="s">
        <v>40</v>
      </c>
      <c r="BF96" s="29"/>
      <c r="BG96" s="29"/>
      <c r="BH96" s="29"/>
      <c r="BI96" s="29"/>
      <c r="BJ96" s="29"/>
      <c r="BK96" s="29"/>
      <c r="BL96" s="29"/>
      <c r="BM96" s="29"/>
      <c r="BN96" s="29"/>
      <c r="BO96" s="29"/>
      <c r="BP96" s="29"/>
      <c r="BQ96" s="29"/>
      <c r="BR96" s="29"/>
      <c r="BS96" s="29"/>
      <c r="BT96" s="29"/>
      <c r="BU96" s="29"/>
      <c r="BV96" s="29"/>
      <c r="BW96" s="29"/>
      <c r="BX96" s="30"/>
    </row>
    <row r="97" spans="6:57" ht="20" x14ac:dyDescent="0.2">
      <c r="K97" s="19"/>
      <c r="L97" s="19"/>
      <c r="M97" s="25"/>
      <c r="N97" s="25"/>
      <c r="O97" s="25"/>
      <c r="P97" s="25"/>
      <c r="Q97" s="25"/>
      <c r="R97" s="25"/>
      <c r="S97" s="25"/>
      <c r="T97" s="25"/>
      <c r="U97" s="25"/>
      <c r="V97" s="25"/>
      <c r="W97" s="25"/>
      <c r="X97" s="25"/>
      <c r="Y97" s="25"/>
      <c r="Z97" s="25"/>
      <c r="AA97" s="25"/>
      <c r="AB97" s="19"/>
      <c r="AC97" s="19"/>
      <c r="AD97" s="12"/>
      <c r="AE97" s="12"/>
      <c r="AF97" s="12"/>
      <c r="AG97" s="12"/>
      <c r="BE97" s="15" t="s">
        <v>38</v>
      </c>
    </row>
    <row r="98" spans="6:57" ht="20" x14ac:dyDescent="0.2">
      <c r="K98" s="19"/>
      <c r="L98" s="19"/>
      <c r="M98" s="25"/>
      <c r="N98" s="25"/>
      <c r="O98" s="25"/>
      <c r="P98" s="25"/>
      <c r="Q98" s="25"/>
      <c r="R98" s="25"/>
      <c r="S98" s="25"/>
      <c r="T98" s="25"/>
      <c r="U98" s="25"/>
      <c r="V98" s="25"/>
      <c r="W98" s="25"/>
      <c r="X98" s="25"/>
      <c r="Y98" s="25"/>
      <c r="Z98" s="25"/>
      <c r="AA98" s="25"/>
      <c r="AB98" s="19"/>
      <c r="AC98" s="19"/>
      <c r="AD98" s="12"/>
      <c r="AE98" s="12"/>
      <c r="AF98" s="12"/>
      <c r="AG98" s="12"/>
      <c r="BE98" s="15" t="s">
        <v>69</v>
      </c>
    </row>
    <row r="99" spans="6:57" ht="20" x14ac:dyDescent="0.2">
      <c r="K99" s="19"/>
      <c r="L99" s="19"/>
      <c r="M99" s="25"/>
      <c r="N99" s="25"/>
      <c r="O99" s="25"/>
      <c r="P99" s="25"/>
      <c r="Q99" s="25"/>
      <c r="R99" s="25"/>
      <c r="S99" s="25"/>
      <c r="T99" s="25"/>
      <c r="U99" s="25"/>
      <c r="V99" s="25"/>
      <c r="W99" s="25"/>
      <c r="X99" s="25"/>
      <c r="Y99" s="25"/>
      <c r="Z99" s="25"/>
      <c r="AA99" s="25"/>
      <c r="AB99" s="19"/>
      <c r="AC99" s="19"/>
      <c r="AD99" s="12"/>
      <c r="AE99" s="12"/>
      <c r="AF99" s="12"/>
      <c r="AG99" s="12"/>
      <c r="BE99" s="15" t="s">
        <v>118</v>
      </c>
    </row>
    <row r="100" spans="6:57" ht="20" hidden="1" x14ac:dyDescent="0.2">
      <c r="L100" s="19"/>
      <c r="M100" s="25"/>
      <c r="N100" s="25"/>
      <c r="O100" s="25"/>
      <c r="P100" s="25"/>
      <c r="Q100" s="25"/>
      <c r="R100" s="25"/>
      <c r="S100" s="25"/>
      <c r="T100" s="25"/>
      <c r="U100" s="25"/>
      <c r="V100" s="25"/>
      <c r="W100" s="25"/>
      <c r="X100" s="25"/>
      <c r="Y100" s="25"/>
      <c r="Z100" s="25"/>
      <c r="AA100" s="25"/>
      <c r="AB100" s="19"/>
      <c r="BE100" s="15" t="s">
        <v>117</v>
      </c>
    </row>
    <row r="101" spans="6:57" ht="20" hidden="1" x14ac:dyDescent="0.2">
      <c r="L101" s="19"/>
      <c r="M101" s="25"/>
      <c r="N101" s="25"/>
      <c r="O101" s="25"/>
      <c r="P101" s="25"/>
      <c r="Q101" s="25"/>
      <c r="R101" s="25"/>
      <c r="S101" s="25"/>
      <c r="T101" s="25"/>
      <c r="U101" s="25"/>
      <c r="V101" s="25"/>
      <c r="W101" s="25"/>
      <c r="X101" s="25"/>
      <c r="Y101" s="25"/>
      <c r="Z101" s="25"/>
      <c r="AA101" s="25"/>
      <c r="AB101" s="19"/>
      <c r="BE101" s="15" t="s">
        <v>119</v>
      </c>
    </row>
    <row r="102" spans="6:57" hidden="1" x14ac:dyDescent="0.2">
      <c r="L102" s="19"/>
      <c r="M102" s="19"/>
      <c r="N102" s="19"/>
      <c r="O102" s="19"/>
      <c r="P102" s="19"/>
      <c r="Q102" s="19"/>
      <c r="R102" s="19"/>
      <c r="S102" s="19"/>
      <c r="T102" s="19"/>
      <c r="U102" s="19"/>
      <c r="V102" s="19"/>
      <c r="W102" s="19"/>
      <c r="X102" s="19"/>
      <c r="Y102" s="19"/>
      <c r="Z102" s="19"/>
      <c r="AA102" s="19"/>
      <c r="AB102" s="19"/>
      <c r="BE102" s="15" t="s">
        <v>79</v>
      </c>
    </row>
    <row r="103" spans="6:57" hidden="1" x14ac:dyDescent="0.2">
      <c r="L103" s="19"/>
      <c r="M103" s="19"/>
      <c r="N103" s="19"/>
      <c r="O103" s="19"/>
      <c r="P103" s="19"/>
      <c r="Q103" s="19"/>
      <c r="R103" s="19"/>
      <c r="S103" s="19"/>
      <c r="T103" s="19"/>
      <c r="U103" s="19"/>
      <c r="V103" s="19"/>
      <c r="W103" s="19"/>
      <c r="X103" s="19"/>
      <c r="Y103" s="19"/>
      <c r="Z103" s="19"/>
      <c r="AA103" s="19"/>
      <c r="AB103" s="19"/>
      <c r="BE103" s="15" t="s">
        <v>40</v>
      </c>
    </row>
    <row r="104" spans="6:57" hidden="1" x14ac:dyDescent="0.2">
      <c r="BE104" s="15" t="s">
        <v>40</v>
      </c>
    </row>
    <row r="105" spans="6:57" s="11" customFormat="1" hidden="1" x14ac:dyDescent="0.2">
      <c r="F105" s="31"/>
      <c r="G105" s="31"/>
      <c r="H105" s="31"/>
      <c r="I105" s="31"/>
      <c r="J105" s="31"/>
      <c r="BE105" s="11" t="s">
        <v>50</v>
      </c>
    </row>
    <row r="106" spans="6:57" s="11" customFormat="1" hidden="1" x14ac:dyDescent="0.2">
      <c r="F106" s="31"/>
      <c r="G106" s="31"/>
      <c r="H106" s="31"/>
      <c r="I106" s="31"/>
      <c r="J106" s="31"/>
      <c r="BE106" s="11" t="s">
        <v>47</v>
      </c>
    </row>
    <row r="107" spans="6:57" s="11" customFormat="1" hidden="1" x14ac:dyDescent="0.2">
      <c r="F107" s="31"/>
      <c r="G107" s="31"/>
      <c r="H107" s="31"/>
      <c r="I107" s="31"/>
      <c r="J107" s="31"/>
      <c r="BE107" s="11" t="s">
        <v>80</v>
      </c>
    </row>
    <row r="108" spans="6:57" s="11" customFormat="1" hidden="1" x14ac:dyDescent="0.2">
      <c r="F108" s="31"/>
      <c r="G108" s="31"/>
      <c r="H108" s="31"/>
      <c r="I108" s="31"/>
      <c r="J108" s="31"/>
      <c r="BE108" s="11" t="s">
        <v>45</v>
      </c>
    </row>
    <row r="109" spans="6:57" s="11" customFormat="1" hidden="1" x14ac:dyDescent="0.2">
      <c r="F109" s="31"/>
      <c r="G109" s="31"/>
      <c r="H109" s="31"/>
      <c r="I109" s="31"/>
      <c r="J109" s="31"/>
      <c r="BE109" s="11" t="s">
        <v>102</v>
      </c>
    </row>
    <row r="110" spans="6:57" s="11" customFormat="1" hidden="1" x14ac:dyDescent="0.2">
      <c r="F110" s="31"/>
      <c r="G110" s="31"/>
      <c r="H110" s="31"/>
      <c r="I110" s="31"/>
      <c r="J110" s="31"/>
      <c r="BE110" s="11" t="s">
        <v>62</v>
      </c>
    </row>
    <row r="111" spans="6:57" s="11" customFormat="1" hidden="1" x14ac:dyDescent="0.2">
      <c r="F111" s="31"/>
      <c r="G111" s="31"/>
      <c r="H111" s="31"/>
      <c r="I111" s="31"/>
      <c r="J111" s="31"/>
      <c r="BE111" s="11" t="s">
        <v>60</v>
      </c>
    </row>
    <row r="112" spans="6:57" s="11" customFormat="1" hidden="1" x14ac:dyDescent="0.2">
      <c r="F112" s="31"/>
      <c r="G112" s="31"/>
      <c r="H112" s="31"/>
      <c r="I112" s="31"/>
      <c r="J112" s="31"/>
      <c r="BE112" s="11" t="s">
        <v>139</v>
      </c>
    </row>
    <row r="113" spans="6:57" s="11" customFormat="1" hidden="1" x14ac:dyDescent="0.2">
      <c r="F113" s="31"/>
      <c r="G113" s="31"/>
      <c r="H113" s="31"/>
      <c r="I113" s="31"/>
      <c r="J113" s="31"/>
      <c r="BE113" s="11" t="s">
        <v>134</v>
      </c>
    </row>
    <row r="114" spans="6:57" s="11" customFormat="1" hidden="1" x14ac:dyDescent="0.2">
      <c r="F114" s="31"/>
      <c r="G114" s="31"/>
      <c r="H114" s="31"/>
      <c r="I114" s="31"/>
      <c r="J114" s="31"/>
      <c r="BE114" s="11" t="s">
        <v>42</v>
      </c>
    </row>
    <row r="115" spans="6:57" s="11" customFormat="1" hidden="1" x14ac:dyDescent="0.2">
      <c r="F115" s="31"/>
      <c r="G115" s="31"/>
      <c r="H115" s="31"/>
      <c r="I115" s="31"/>
      <c r="J115" s="31"/>
      <c r="BE115" s="11" t="s">
        <v>81</v>
      </c>
    </row>
    <row r="116" spans="6:57" s="11" customFormat="1" hidden="1" x14ac:dyDescent="0.2">
      <c r="F116" s="31"/>
      <c r="G116" s="31"/>
      <c r="H116" s="31"/>
      <c r="I116" s="31"/>
      <c r="J116" s="31"/>
      <c r="BE116" s="11" t="s">
        <v>137</v>
      </c>
    </row>
    <row r="117" spans="6:57" s="11" customFormat="1" hidden="1" x14ac:dyDescent="0.2">
      <c r="F117" s="31"/>
      <c r="G117" s="31"/>
      <c r="H117" s="31"/>
      <c r="I117" s="31"/>
      <c r="J117" s="31"/>
      <c r="BE117" s="11" t="s">
        <v>58</v>
      </c>
    </row>
    <row r="118" spans="6:57" s="11" customFormat="1" hidden="1" x14ac:dyDescent="0.2">
      <c r="F118" s="31"/>
      <c r="G118" s="31"/>
      <c r="H118" s="31"/>
      <c r="I118" s="31"/>
      <c r="J118" s="31"/>
      <c r="BE118" s="11" t="s">
        <v>120</v>
      </c>
    </row>
    <row r="119" spans="6:57" s="11" customFormat="1" hidden="1" x14ac:dyDescent="0.2">
      <c r="F119" s="31"/>
      <c r="G119" s="31"/>
      <c r="H119" s="31"/>
      <c r="I119" s="31"/>
      <c r="J119" s="31"/>
      <c r="BE119" s="11" t="s">
        <v>46</v>
      </c>
    </row>
    <row r="120" spans="6:57" s="11" customFormat="1" hidden="1" x14ac:dyDescent="0.2">
      <c r="F120" s="31"/>
      <c r="G120" s="31"/>
      <c r="H120" s="31"/>
      <c r="I120" s="31"/>
      <c r="J120" s="31"/>
      <c r="BE120" s="11" t="s">
        <v>90</v>
      </c>
    </row>
    <row r="121" spans="6:57" s="11" customFormat="1" hidden="1" x14ac:dyDescent="0.2">
      <c r="F121" s="31"/>
      <c r="G121" s="31"/>
      <c r="H121" s="31"/>
      <c r="I121" s="31"/>
      <c r="J121" s="31"/>
      <c r="BE121" s="11" t="s">
        <v>75</v>
      </c>
    </row>
    <row r="122" spans="6:57" s="11" customFormat="1" hidden="1" x14ac:dyDescent="0.2">
      <c r="F122" s="31"/>
      <c r="G122" s="31"/>
      <c r="H122" s="31"/>
      <c r="I122" s="31"/>
      <c r="J122" s="31"/>
      <c r="BE122" s="11" t="s">
        <v>59</v>
      </c>
    </row>
    <row r="123" spans="6:57" s="11" customFormat="1" hidden="1" x14ac:dyDescent="0.2">
      <c r="F123" s="31"/>
      <c r="G123" s="31"/>
      <c r="H123" s="31"/>
      <c r="I123" s="31"/>
      <c r="J123" s="31"/>
      <c r="BE123" s="11" t="s">
        <v>59</v>
      </c>
    </row>
    <row r="124" spans="6:57" s="11" customFormat="1" hidden="1" x14ac:dyDescent="0.2">
      <c r="F124" s="31"/>
      <c r="G124" s="31"/>
      <c r="H124" s="31"/>
      <c r="I124" s="31"/>
      <c r="J124" s="31"/>
      <c r="BE124" s="11" t="s">
        <v>136</v>
      </c>
    </row>
    <row r="125" spans="6:57" s="11" customFormat="1" hidden="1" x14ac:dyDescent="0.2">
      <c r="F125" s="31"/>
      <c r="G125" s="31"/>
      <c r="H125" s="31"/>
      <c r="I125" s="31"/>
      <c r="J125" s="31"/>
      <c r="BE125" s="11" t="s">
        <v>40</v>
      </c>
    </row>
    <row r="126" spans="6:57" s="11" customFormat="1" hidden="1" x14ac:dyDescent="0.2">
      <c r="F126" s="31"/>
      <c r="G126" s="31"/>
      <c r="H126" s="31"/>
      <c r="I126" s="31"/>
      <c r="J126" s="31"/>
      <c r="BE126" s="11" t="s">
        <v>98</v>
      </c>
    </row>
    <row r="127" spans="6:57" s="11" customFormat="1" hidden="1" x14ac:dyDescent="0.2">
      <c r="F127" s="31"/>
      <c r="G127" s="31"/>
      <c r="H127" s="31"/>
      <c r="I127" s="31"/>
      <c r="J127" s="31"/>
      <c r="BE127" s="11" t="s">
        <v>103</v>
      </c>
    </row>
    <row r="128" spans="6:57" s="11" customFormat="1" hidden="1" x14ac:dyDescent="0.2">
      <c r="F128" s="31"/>
      <c r="G128" s="31"/>
      <c r="H128" s="31"/>
      <c r="I128" s="31"/>
      <c r="J128" s="31"/>
      <c r="BE128" s="11" t="s">
        <v>38</v>
      </c>
    </row>
    <row r="129" spans="6:57" s="11" customFormat="1" hidden="1" x14ac:dyDescent="0.2">
      <c r="F129" s="31"/>
      <c r="G129" s="31"/>
      <c r="H129" s="31"/>
      <c r="I129" s="31"/>
      <c r="J129" s="31"/>
      <c r="BE129" s="11" t="s">
        <v>92</v>
      </c>
    </row>
    <row r="130" spans="6:57" s="11" customFormat="1" hidden="1" x14ac:dyDescent="0.2">
      <c r="F130" s="31"/>
      <c r="G130" s="31"/>
      <c r="H130" s="31"/>
      <c r="I130" s="31"/>
      <c r="J130" s="31"/>
      <c r="BE130" s="11" t="s">
        <v>40</v>
      </c>
    </row>
    <row r="131" spans="6:57" s="11" customFormat="1" hidden="1" x14ac:dyDescent="0.2">
      <c r="F131" s="31"/>
      <c r="G131" s="31"/>
      <c r="H131" s="31"/>
      <c r="I131" s="31"/>
      <c r="J131" s="31"/>
      <c r="BE131" s="11" t="s">
        <v>50</v>
      </c>
    </row>
    <row r="132" spans="6:57" s="11" customFormat="1" hidden="1" x14ac:dyDescent="0.2">
      <c r="F132" s="31"/>
      <c r="G132" s="31"/>
      <c r="H132" s="31"/>
      <c r="I132" s="31"/>
      <c r="J132" s="31"/>
      <c r="BE132" s="11" t="s">
        <v>121</v>
      </c>
    </row>
    <row r="133" spans="6:57" s="11" customFormat="1" hidden="1" x14ac:dyDescent="0.2">
      <c r="F133" s="31"/>
      <c r="G133" s="31"/>
      <c r="H133" s="31"/>
      <c r="I133" s="31"/>
      <c r="J133" s="31"/>
      <c r="BE133" s="11" t="s">
        <v>123</v>
      </c>
    </row>
    <row r="134" spans="6:57" s="11" customFormat="1" hidden="1" x14ac:dyDescent="0.2">
      <c r="F134" s="31"/>
      <c r="G134" s="31"/>
      <c r="H134" s="31"/>
      <c r="I134" s="31"/>
      <c r="J134" s="31"/>
      <c r="BE134" s="11" t="s">
        <v>50</v>
      </c>
    </row>
    <row r="135" spans="6:57" s="11" customFormat="1" hidden="1" x14ac:dyDescent="0.2">
      <c r="F135" s="31"/>
      <c r="G135" s="31"/>
      <c r="H135" s="31"/>
      <c r="I135" s="31"/>
      <c r="J135" s="31"/>
      <c r="BE135" s="11" t="s">
        <v>122</v>
      </c>
    </row>
    <row r="136" spans="6:57" s="11" customFormat="1" hidden="1" x14ac:dyDescent="0.2">
      <c r="F136" s="31"/>
      <c r="G136" s="31"/>
      <c r="H136" s="31"/>
      <c r="I136" s="31"/>
      <c r="J136" s="31"/>
      <c r="BE136" s="11" t="s">
        <v>52</v>
      </c>
    </row>
    <row r="137" spans="6:57" s="11" customFormat="1" hidden="1" x14ac:dyDescent="0.2">
      <c r="F137" s="31"/>
      <c r="G137" s="31"/>
      <c r="H137" s="31"/>
      <c r="I137" s="31"/>
      <c r="J137" s="31"/>
      <c r="BE137" s="11" t="s">
        <v>101</v>
      </c>
    </row>
    <row r="138" spans="6:57" s="11" customFormat="1" hidden="1" x14ac:dyDescent="0.2">
      <c r="F138" s="31"/>
      <c r="G138" s="31"/>
      <c r="H138" s="31"/>
      <c r="I138" s="31"/>
      <c r="J138" s="31"/>
      <c r="BE138" s="11" t="s">
        <v>95</v>
      </c>
    </row>
    <row r="139" spans="6:57" s="11" customFormat="1" hidden="1" x14ac:dyDescent="0.2">
      <c r="F139" s="31"/>
      <c r="G139" s="31"/>
      <c r="H139" s="31"/>
      <c r="I139" s="31"/>
      <c r="J139" s="31"/>
      <c r="BE139" s="11" t="s">
        <v>40</v>
      </c>
    </row>
    <row r="140" spans="6:57" s="11" customFormat="1" hidden="1" x14ac:dyDescent="0.2">
      <c r="F140" s="31"/>
      <c r="G140" s="31"/>
      <c r="H140" s="31"/>
      <c r="I140" s="31"/>
      <c r="J140" s="31"/>
      <c r="BE140" s="11" t="s">
        <v>135</v>
      </c>
    </row>
    <row r="141" spans="6:57" s="11" customFormat="1" hidden="1" x14ac:dyDescent="0.2">
      <c r="F141" s="31"/>
      <c r="G141" s="31"/>
      <c r="H141" s="31"/>
      <c r="I141" s="31"/>
      <c r="J141" s="31"/>
      <c r="BE141" s="11" t="s">
        <v>92</v>
      </c>
    </row>
    <row r="142" spans="6:57" s="11" customFormat="1" hidden="1" x14ac:dyDescent="0.2">
      <c r="F142" s="31"/>
      <c r="G142" s="31"/>
      <c r="H142" s="31"/>
      <c r="I142" s="31"/>
      <c r="J142" s="31"/>
      <c r="BE142" s="11" t="s">
        <v>91</v>
      </c>
    </row>
    <row r="143" spans="6:57" s="11" customFormat="1" hidden="1" x14ac:dyDescent="0.2">
      <c r="F143" s="31"/>
      <c r="G143" s="31"/>
      <c r="H143" s="31"/>
      <c r="I143" s="31"/>
      <c r="J143" s="31"/>
      <c r="BE143" s="11" t="s">
        <v>101</v>
      </c>
    </row>
    <row r="144" spans="6:57" s="11" customFormat="1" hidden="1" x14ac:dyDescent="0.2">
      <c r="F144" s="31"/>
      <c r="G144" s="31"/>
      <c r="H144" s="31"/>
      <c r="I144" s="31"/>
      <c r="J144" s="31"/>
      <c r="BE144" s="11" t="s">
        <v>40</v>
      </c>
    </row>
    <row r="145" spans="6:57" s="11" customFormat="1" hidden="1" x14ac:dyDescent="0.2">
      <c r="F145" s="31"/>
      <c r="G145" s="31"/>
      <c r="H145" s="31"/>
      <c r="I145" s="31"/>
      <c r="J145" s="31"/>
      <c r="BE145" s="11" t="s">
        <v>104</v>
      </c>
    </row>
    <row r="146" spans="6:57" s="11" customFormat="1" hidden="1" x14ac:dyDescent="0.2">
      <c r="F146" s="31"/>
      <c r="G146" s="31"/>
      <c r="H146" s="31"/>
      <c r="I146" s="31"/>
      <c r="J146" s="31"/>
      <c r="BE146" s="11" t="s">
        <v>124</v>
      </c>
    </row>
    <row r="147" spans="6:57" s="11" customFormat="1" hidden="1" x14ac:dyDescent="0.2">
      <c r="F147" s="31"/>
      <c r="G147" s="31"/>
      <c r="H147" s="31"/>
      <c r="I147" s="31"/>
      <c r="J147" s="31"/>
      <c r="BE147" s="11" t="s">
        <v>40</v>
      </c>
    </row>
    <row r="148" spans="6:57" s="11" customFormat="1" hidden="1" x14ac:dyDescent="0.2">
      <c r="F148" s="31"/>
      <c r="G148" s="31"/>
      <c r="H148" s="31"/>
      <c r="I148" s="31"/>
      <c r="J148" s="31"/>
      <c r="BE148" s="11" t="s">
        <v>107</v>
      </c>
    </row>
    <row r="149" spans="6:57" s="11" customFormat="1" hidden="1" x14ac:dyDescent="0.2">
      <c r="F149" s="31"/>
      <c r="G149" s="31"/>
      <c r="H149" s="31"/>
      <c r="I149" s="31"/>
      <c r="J149" s="31"/>
      <c r="BE149" s="11" t="s">
        <v>57</v>
      </c>
    </row>
    <row r="150" spans="6:57" s="11" customFormat="1" hidden="1" x14ac:dyDescent="0.2">
      <c r="F150" s="31"/>
      <c r="G150" s="31"/>
      <c r="H150" s="31"/>
      <c r="I150" s="31"/>
      <c r="J150" s="31"/>
      <c r="BE150" s="11" t="s">
        <v>42</v>
      </c>
    </row>
    <row r="151" spans="6:57" s="11" customFormat="1" hidden="1" x14ac:dyDescent="0.2">
      <c r="F151" s="31"/>
      <c r="G151" s="31"/>
      <c r="H151" s="31"/>
      <c r="I151" s="31"/>
      <c r="J151" s="31"/>
      <c r="BE151" s="11" t="s">
        <v>92</v>
      </c>
    </row>
    <row r="152" spans="6:57" s="11" customFormat="1" hidden="1" x14ac:dyDescent="0.2">
      <c r="F152" s="31"/>
      <c r="G152" s="31"/>
      <c r="H152" s="31"/>
      <c r="I152" s="31"/>
      <c r="J152" s="31"/>
      <c r="BE152" s="11" t="s">
        <v>40</v>
      </c>
    </row>
    <row r="153" spans="6:57" s="11" customFormat="1" hidden="1" x14ac:dyDescent="0.2">
      <c r="F153" s="31"/>
      <c r="G153" s="31"/>
      <c r="H153" s="31"/>
      <c r="I153" s="31"/>
      <c r="J153" s="31"/>
      <c r="BE153" s="11" t="s">
        <v>134</v>
      </c>
    </row>
    <row r="154" spans="6:57" s="11" customFormat="1" hidden="1" x14ac:dyDescent="0.2">
      <c r="F154" s="31"/>
      <c r="G154" s="31"/>
      <c r="H154" s="31"/>
      <c r="I154" s="31"/>
      <c r="J154" s="31"/>
      <c r="BE154" s="11" t="s">
        <v>82</v>
      </c>
    </row>
    <row r="155" spans="6:57" s="11" customFormat="1" hidden="1" x14ac:dyDescent="0.2">
      <c r="F155" s="31"/>
      <c r="G155" s="31"/>
      <c r="H155" s="31"/>
      <c r="I155" s="31"/>
      <c r="J155" s="31"/>
      <c r="BE155" s="11" t="s">
        <v>84</v>
      </c>
    </row>
    <row r="156" spans="6:57" s="11" customFormat="1" hidden="1" x14ac:dyDescent="0.2">
      <c r="F156" s="31"/>
      <c r="G156" s="31"/>
      <c r="H156" s="31"/>
      <c r="I156" s="31"/>
      <c r="J156" s="31"/>
      <c r="BE156" s="11" t="s">
        <v>101</v>
      </c>
    </row>
    <row r="157" spans="6:57" s="11" customFormat="1" hidden="1" x14ac:dyDescent="0.2">
      <c r="F157" s="31"/>
      <c r="G157" s="31"/>
      <c r="H157" s="31"/>
      <c r="I157" s="31"/>
      <c r="J157" s="31"/>
      <c r="BE157" s="11" t="s">
        <v>77</v>
      </c>
    </row>
    <row r="158" spans="6:57" s="11" customFormat="1" hidden="1" x14ac:dyDescent="0.2">
      <c r="F158" s="31"/>
      <c r="G158" s="31"/>
      <c r="H158" s="31"/>
      <c r="I158" s="31"/>
      <c r="J158" s="31"/>
      <c r="BE158" s="11" t="s">
        <v>92</v>
      </c>
    </row>
    <row r="159" spans="6:57" s="11" customFormat="1" hidden="1" x14ac:dyDescent="0.2">
      <c r="F159" s="31"/>
      <c r="G159" s="31"/>
      <c r="H159" s="31"/>
      <c r="I159" s="31"/>
      <c r="J159" s="31"/>
      <c r="BE159" s="11" t="s">
        <v>44</v>
      </c>
    </row>
    <row r="160" spans="6:57" s="11" customFormat="1" hidden="1" x14ac:dyDescent="0.2">
      <c r="F160" s="31"/>
      <c r="G160" s="31"/>
      <c r="H160" s="31"/>
      <c r="I160" s="31"/>
      <c r="J160" s="31"/>
      <c r="BE160" s="11" t="s">
        <v>83</v>
      </c>
    </row>
    <row r="161" spans="6:57" s="11" customFormat="1" hidden="1" x14ac:dyDescent="0.2">
      <c r="F161" s="31"/>
      <c r="G161" s="31"/>
      <c r="H161" s="31"/>
      <c r="I161" s="31"/>
      <c r="J161" s="31"/>
      <c r="BE161" s="11" t="s">
        <v>134</v>
      </c>
    </row>
    <row r="162" spans="6:57" s="11" customFormat="1" hidden="1" x14ac:dyDescent="0.2">
      <c r="F162" s="31"/>
      <c r="G162" s="31"/>
      <c r="H162" s="31"/>
      <c r="I162" s="31"/>
      <c r="J162" s="31"/>
      <c r="BE162" s="11" t="s">
        <v>50</v>
      </c>
    </row>
    <row r="163" spans="6:57" s="11" customFormat="1" hidden="1" x14ac:dyDescent="0.2">
      <c r="F163" s="31"/>
      <c r="G163" s="31"/>
      <c r="H163" s="31"/>
      <c r="I163" s="31"/>
      <c r="J163" s="31"/>
      <c r="BE163" s="11" t="s">
        <v>51</v>
      </c>
    </row>
    <row r="164" spans="6:57" s="11" customFormat="1" hidden="1" x14ac:dyDescent="0.2">
      <c r="F164" s="31"/>
      <c r="G164" s="31"/>
      <c r="H164" s="31"/>
      <c r="I164" s="31"/>
      <c r="J164" s="31"/>
      <c r="BE164" s="11" t="s">
        <v>61</v>
      </c>
    </row>
    <row r="165" spans="6:57" s="11" customFormat="1" hidden="1" x14ac:dyDescent="0.2">
      <c r="F165" s="31"/>
      <c r="G165" s="31"/>
      <c r="H165" s="31"/>
      <c r="I165" s="31"/>
      <c r="J165" s="31"/>
      <c r="BE165" s="11" t="s">
        <v>125</v>
      </c>
    </row>
    <row r="166" spans="6:57" s="11" customFormat="1" hidden="1" x14ac:dyDescent="0.2">
      <c r="F166" s="31"/>
      <c r="G166" s="31"/>
      <c r="H166" s="31"/>
      <c r="I166" s="31"/>
      <c r="J166" s="31"/>
      <c r="BE166" s="11" t="s">
        <v>134</v>
      </c>
    </row>
    <row r="167" spans="6:57" s="11" customFormat="1" hidden="1" x14ac:dyDescent="0.2">
      <c r="F167" s="31"/>
      <c r="G167" s="31"/>
      <c r="H167" s="31"/>
      <c r="I167" s="31"/>
      <c r="J167" s="31"/>
      <c r="BE167" s="11" t="s">
        <v>40</v>
      </c>
    </row>
    <row r="168" spans="6:57" s="11" customFormat="1" hidden="1" x14ac:dyDescent="0.2">
      <c r="F168" s="31"/>
      <c r="G168" s="31"/>
      <c r="H168" s="31"/>
      <c r="I168" s="31"/>
      <c r="J168" s="31"/>
      <c r="BE168" s="11" t="s">
        <v>92</v>
      </c>
    </row>
    <row r="169" spans="6:57" s="11" customFormat="1" hidden="1" x14ac:dyDescent="0.2">
      <c r="F169" s="31"/>
      <c r="G169" s="31"/>
      <c r="H169" s="31"/>
      <c r="I169" s="31"/>
      <c r="J169" s="31"/>
      <c r="BE169" s="11" t="s">
        <v>129</v>
      </c>
    </row>
    <row r="170" spans="6:57" s="11" customFormat="1" hidden="1" x14ac:dyDescent="0.2">
      <c r="F170" s="31"/>
      <c r="G170" s="31"/>
      <c r="H170" s="31"/>
      <c r="I170" s="31"/>
      <c r="J170" s="31"/>
      <c r="BE170" s="11" t="s">
        <v>42</v>
      </c>
    </row>
    <row r="171" spans="6:57" s="11" customFormat="1" hidden="1" x14ac:dyDescent="0.2">
      <c r="F171" s="31"/>
      <c r="G171" s="31"/>
      <c r="H171" s="31"/>
      <c r="I171" s="31"/>
      <c r="J171" s="31"/>
      <c r="BE171" s="11" t="s">
        <v>40</v>
      </c>
    </row>
    <row r="172" spans="6:57" s="11" customFormat="1" hidden="1" x14ac:dyDescent="0.2">
      <c r="F172" s="31"/>
      <c r="G172" s="31"/>
      <c r="H172" s="31"/>
      <c r="I172" s="31"/>
      <c r="J172" s="31"/>
      <c r="BE172" s="11" t="s">
        <v>38</v>
      </c>
    </row>
    <row r="173" spans="6:57" s="11" customFormat="1" hidden="1" x14ac:dyDescent="0.2">
      <c r="F173" s="31"/>
      <c r="G173" s="31"/>
      <c r="H173" s="31"/>
      <c r="I173" s="31"/>
      <c r="J173" s="31"/>
      <c r="BE173" s="11" t="s">
        <v>127</v>
      </c>
    </row>
    <row r="174" spans="6:57" s="11" customFormat="1" hidden="1" x14ac:dyDescent="0.2">
      <c r="F174" s="31"/>
      <c r="G174" s="31"/>
      <c r="H174" s="31"/>
      <c r="I174" s="31"/>
      <c r="J174" s="31"/>
      <c r="BE174" s="11" t="s">
        <v>128</v>
      </c>
    </row>
    <row r="175" spans="6:57" s="11" customFormat="1" hidden="1" x14ac:dyDescent="0.2">
      <c r="F175" s="31"/>
      <c r="G175" s="31"/>
      <c r="H175" s="31"/>
      <c r="I175" s="31"/>
      <c r="J175" s="31"/>
      <c r="BE175" s="11" t="s">
        <v>40</v>
      </c>
    </row>
    <row r="176" spans="6:57" s="11" customFormat="1" hidden="1" x14ac:dyDescent="0.2">
      <c r="F176" s="31"/>
      <c r="G176" s="31"/>
      <c r="H176" s="31"/>
      <c r="I176" s="31"/>
      <c r="J176" s="31"/>
      <c r="BE176" s="11" t="s">
        <v>132</v>
      </c>
    </row>
    <row r="177" spans="6:57" s="11" customFormat="1" hidden="1" x14ac:dyDescent="0.2">
      <c r="F177" s="31"/>
      <c r="G177" s="31"/>
      <c r="H177" s="31"/>
      <c r="I177" s="31"/>
      <c r="J177" s="31"/>
      <c r="BE177" s="11" t="s">
        <v>126</v>
      </c>
    </row>
    <row r="178" spans="6:57" s="11" customFormat="1" hidden="1" x14ac:dyDescent="0.2">
      <c r="F178" s="31"/>
      <c r="G178" s="31"/>
      <c r="H178" s="31"/>
      <c r="I178" s="31"/>
      <c r="J178" s="31"/>
      <c r="BE178" s="11" t="s">
        <v>40</v>
      </c>
    </row>
    <row r="179" spans="6:57" s="11" customFormat="1" hidden="1" x14ac:dyDescent="0.2">
      <c r="F179" s="31"/>
      <c r="G179" s="31"/>
      <c r="H179" s="31"/>
      <c r="I179" s="31"/>
      <c r="J179" s="31"/>
      <c r="BE179" s="11" t="s">
        <v>38</v>
      </c>
    </row>
    <row r="180" spans="6:57" s="11" customFormat="1" hidden="1" x14ac:dyDescent="0.2">
      <c r="F180" s="31"/>
      <c r="G180" s="31"/>
      <c r="H180" s="31"/>
      <c r="I180" s="31"/>
      <c r="J180" s="31"/>
      <c r="BE180" s="11" t="s">
        <v>50</v>
      </c>
    </row>
    <row r="181" spans="6:57" s="11" customFormat="1" hidden="1" x14ac:dyDescent="0.2">
      <c r="F181" s="31"/>
      <c r="G181" s="31"/>
      <c r="H181" s="31"/>
      <c r="I181" s="31"/>
      <c r="J181" s="31"/>
      <c r="BE181" s="11" t="s">
        <v>89</v>
      </c>
    </row>
    <row r="182" spans="6:57" s="11" customFormat="1" hidden="1" x14ac:dyDescent="0.2">
      <c r="F182" s="31"/>
      <c r="G182" s="31"/>
      <c r="H182" s="31"/>
      <c r="I182" s="31"/>
      <c r="J182" s="31"/>
      <c r="BE182" s="11" t="s">
        <v>94</v>
      </c>
    </row>
    <row r="183" spans="6:57" s="11" customFormat="1" hidden="1" x14ac:dyDescent="0.2">
      <c r="F183" s="31"/>
      <c r="G183" s="31"/>
      <c r="H183" s="31"/>
      <c r="I183" s="31"/>
      <c r="J183" s="31"/>
      <c r="BE183" s="11" t="s">
        <v>96</v>
      </c>
    </row>
    <row r="184" spans="6:57" s="11" customFormat="1" hidden="1" x14ac:dyDescent="0.2">
      <c r="F184" s="31"/>
      <c r="G184" s="31"/>
      <c r="H184" s="31"/>
      <c r="I184" s="31"/>
      <c r="J184" s="31"/>
      <c r="BE184" s="11" t="s">
        <v>106</v>
      </c>
    </row>
    <row r="185" spans="6:57" s="11" customFormat="1" hidden="1" x14ac:dyDescent="0.2">
      <c r="F185" s="31"/>
      <c r="G185" s="31"/>
      <c r="H185" s="31"/>
      <c r="I185" s="31"/>
      <c r="J185" s="31"/>
      <c r="BE185" s="11" t="s">
        <v>140</v>
      </c>
    </row>
    <row r="186" spans="6:57" s="11" customFormat="1" hidden="1" x14ac:dyDescent="0.2">
      <c r="F186" s="31"/>
      <c r="G186" s="31"/>
      <c r="H186" s="31"/>
      <c r="I186" s="31"/>
      <c r="J186" s="31"/>
      <c r="BE186" s="11" t="s">
        <v>49</v>
      </c>
    </row>
    <row r="187" spans="6:57" s="11" customFormat="1" hidden="1" x14ac:dyDescent="0.2">
      <c r="F187" s="31"/>
      <c r="G187" s="31"/>
      <c r="H187" s="31"/>
      <c r="I187" s="31"/>
      <c r="J187" s="31"/>
      <c r="BE187" s="11" t="s">
        <v>85</v>
      </c>
    </row>
    <row r="188" spans="6:57" s="11" customFormat="1" hidden="1" x14ac:dyDescent="0.2">
      <c r="F188" s="31"/>
      <c r="G188" s="31"/>
      <c r="H188" s="31"/>
      <c r="I188" s="31"/>
      <c r="J188" s="31"/>
      <c r="BE188" s="11" t="s">
        <v>105</v>
      </c>
    </row>
    <row r="189" spans="6:57" s="11" customFormat="1" hidden="1" x14ac:dyDescent="0.2">
      <c r="F189" s="31"/>
      <c r="G189" s="31"/>
      <c r="H189" s="31"/>
      <c r="I189" s="31"/>
      <c r="J189" s="31"/>
      <c r="BE189" s="11" t="s">
        <v>130</v>
      </c>
    </row>
    <row r="190" spans="6:57" s="11" customFormat="1" hidden="1" x14ac:dyDescent="0.2">
      <c r="F190" s="31"/>
      <c r="G190" s="31"/>
      <c r="H190" s="31"/>
      <c r="I190" s="31"/>
      <c r="J190" s="31"/>
      <c r="BE190" s="11" t="s">
        <v>48</v>
      </c>
    </row>
    <row r="191" spans="6:57" s="11" customFormat="1" hidden="1" x14ac:dyDescent="0.2">
      <c r="F191" s="31"/>
      <c r="G191" s="31"/>
      <c r="H191" s="31"/>
      <c r="I191" s="31"/>
      <c r="J191" s="31"/>
      <c r="BE191" s="11" t="s">
        <v>131</v>
      </c>
    </row>
    <row r="192" spans="6:57" s="11" customFormat="1" hidden="1" x14ac:dyDescent="0.2">
      <c r="F192" s="31"/>
      <c r="G192" s="31"/>
      <c r="H192" s="31"/>
      <c r="I192" s="31"/>
      <c r="J192" s="31"/>
      <c r="BE192" s="11" t="s">
        <v>86</v>
      </c>
    </row>
    <row r="193" spans="6:57" s="11" customFormat="1" hidden="1" x14ac:dyDescent="0.2">
      <c r="F193" s="31"/>
      <c r="G193" s="31"/>
      <c r="H193" s="31"/>
      <c r="I193" s="31"/>
      <c r="J193" s="31"/>
      <c r="BE193" s="11" t="s">
        <v>97</v>
      </c>
    </row>
    <row r="194" spans="6:57" s="11" customFormat="1" hidden="1" x14ac:dyDescent="0.2">
      <c r="F194" s="31"/>
      <c r="G194" s="31"/>
      <c r="H194" s="31"/>
      <c r="I194" s="31"/>
      <c r="J194" s="31"/>
      <c r="BE194" s="11" t="s">
        <v>87</v>
      </c>
    </row>
    <row r="195" spans="6:57" s="11" customFormat="1" hidden="1" x14ac:dyDescent="0.2">
      <c r="F195" s="31"/>
      <c r="G195" s="31"/>
      <c r="H195" s="31"/>
      <c r="I195" s="31"/>
      <c r="J195" s="31"/>
      <c r="BE195" s="11" t="s">
        <v>88</v>
      </c>
    </row>
    <row r="196" spans="6:57" s="11" customFormat="1" hidden="1" x14ac:dyDescent="0.2">
      <c r="F196" s="31"/>
      <c r="G196" s="31"/>
      <c r="H196" s="31"/>
      <c r="I196" s="31"/>
      <c r="J196" s="31"/>
      <c r="BE196" s="11" t="s">
        <v>141</v>
      </c>
    </row>
    <row r="197" spans="6:57" s="11" customFormat="1" hidden="1" x14ac:dyDescent="0.2">
      <c r="F197" s="31"/>
      <c r="G197" s="31"/>
      <c r="H197" s="31"/>
      <c r="I197" s="31"/>
      <c r="J197" s="31"/>
      <c r="BE197" s="11" t="s">
        <v>40</v>
      </c>
    </row>
    <row r="198" spans="6:57" s="11" customFormat="1" hidden="1" x14ac:dyDescent="0.2">
      <c r="F198" s="31"/>
      <c r="G198" s="31"/>
      <c r="H198" s="31"/>
      <c r="I198" s="31"/>
      <c r="J198" s="31"/>
      <c r="BE198" s="11" t="s">
        <v>113</v>
      </c>
    </row>
    <row r="199" spans="6:57" s="11" customFormat="1" hidden="1" x14ac:dyDescent="0.2">
      <c r="F199" s="31"/>
      <c r="G199" s="31"/>
      <c r="H199" s="31"/>
      <c r="I199" s="31"/>
      <c r="J199" s="31"/>
      <c r="BE199" s="11" t="s">
        <v>40</v>
      </c>
    </row>
    <row r="200" spans="6:57" s="11" customFormat="1" hidden="1" x14ac:dyDescent="0.2">
      <c r="F200" s="31"/>
      <c r="G200" s="31"/>
      <c r="H200" s="31"/>
      <c r="I200" s="31"/>
      <c r="J200" s="31"/>
      <c r="BE200" s="11" t="s">
        <v>112</v>
      </c>
    </row>
    <row r="201" spans="6:57" s="11" customFormat="1" hidden="1" x14ac:dyDescent="0.2">
      <c r="F201" s="31"/>
      <c r="G201" s="31"/>
      <c r="H201" s="31"/>
      <c r="I201" s="31"/>
      <c r="J201" s="31"/>
      <c r="BE201" s="11" t="s">
        <v>74</v>
      </c>
    </row>
    <row r="202" spans="6:57" s="11" customFormat="1" hidden="1" x14ac:dyDescent="0.2">
      <c r="F202" s="31"/>
      <c r="G202" s="31"/>
      <c r="H202" s="31"/>
      <c r="I202" s="31"/>
      <c r="J202" s="31"/>
      <c r="BE202" s="11" t="s">
        <v>134</v>
      </c>
    </row>
    <row r="203" spans="6:57" s="11" customFormat="1" hidden="1" x14ac:dyDescent="0.2">
      <c r="F203" s="31"/>
      <c r="G203" s="31"/>
      <c r="H203" s="31"/>
      <c r="I203" s="31"/>
      <c r="J203" s="31"/>
      <c r="BE203" s="11" t="s">
        <v>64</v>
      </c>
    </row>
    <row r="204" spans="6:57" hidden="1" x14ac:dyDescent="0.2">
      <c r="BE204" s="15" t="s">
        <v>101</v>
      </c>
    </row>
  </sheetData>
  <sheetProtection algorithmName="SHA-512" hashValue="sfqFjfONdSMYf+jMcy31uG+odTcoShTHwyzGIfLLZIoqRZLaFQIEHEhOHP7rMVMBep3VuLmWO7OZ9FGr3wkXOw==" saltValue="ZS0wmIcd5zeBv4ehh90eYw==" spinCount="100000" sheet="1" objects="1" scenarios="1" selectLockedCells="1"/>
  <mergeCells count="88">
    <mergeCell ref="AV38:BI38"/>
    <mergeCell ref="N69:W69"/>
    <mergeCell ref="N70:W70"/>
    <mergeCell ref="N71:W71"/>
    <mergeCell ref="Z71:AA71"/>
    <mergeCell ref="Z69:AA69"/>
    <mergeCell ref="Z70:AA70"/>
    <mergeCell ref="R57:X57"/>
    <mergeCell ref="N52:Q52"/>
    <mergeCell ref="N53:Q53"/>
    <mergeCell ref="N54:Q54"/>
    <mergeCell ref="S82:T82"/>
    <mergeCell ref="Z82:AA82"/>
    <mergeCell ref="U82:Y82"/>
    <mergeCell ref="X67:X68"/>
    <mergeCell ref="Z72:AA72"/>
    <mergeCell ref="N72:W72"/>
    <mergeCell ref="N40:O40"/>
    <mergeCell ref="N67:W67"/>
    <mergeCell ref="N68:W68"/>
    <mergeCell ref="R45:X45"/>
    <mergeCell ref="Y67:AA68"/>
    <mergeCell ref="T40:W40"/>
    <mergeCell ref="R54:X54"/>
    <mergeCell ref="R53:X53"/>
    <mergeCell ref="R52:X52"/>
    <mergeCell ref="R51:X51"/>
    <mergeCell ref="R50:X50"/>
    <mergeCell ref="N57:Q57"/>
    <mergeCell ref="N58:Q58"/>
    <mergeCell ref="N59:Q59"/>
    <mergeCell ref="R58:X58"/>
    <mergeCell ref="R59:X59"/>
    <mergeCell ref="N55:Q55"/>
    <mergeCell ref="N56:Q56"/>
    <mergeCell ref="R56:X56"/>
    <mergeCell ref="R55:X55"/>
    <mergeCell ref="N31:S31"/>
    <mergeCell ref="N45:Q45"/>
    <mergeCell ref="N46:Q46"/>
    <mergeCell ref="N50:Q50"/>
    <mergeCell ref="N47:Q47"/>
    <mergeCell ref="N48:Q48"/>
    <mergeCell ref="N49:Q49"/>
    <mergeCell ref="R49:X49"/>
    <mergeCell ref="R48:X48"/>
    <mergeCell ref="R47:X47"/>
    <mergeCell ref="R46:X46"/>
    <mergeCell ref="T31:V31"/>
    <mergeCell ref="Z58:AA58"/>
    <mergeCell ref="Z49:AA49"/>
    <mergeCell ref="Z50:AA50"/>
    <mergeCell ref="Z51:AA51"/>
    <mergeCell ref="Z52:AA52"/>
    <mergeCell ref="Z53:AA53"/>
    <mergeCell ref="Z54:AA54"/>
    <mergeCell ref="Z55:AA55"/>
    <mergeCell ref="Z56:AA56"/>
    <mergeCell ref="Z57:AA57"/>
    <mergeCell ref="M5:AA5"/>
    <mergeCell ref="N9:W9"/>
    <mergeCell ref="P24:AA24"/>
    <mergeCell ref="V28:W28"/>
    <mergeCell ref="X28:AA30"/>
    <mergeCell ref="N26:U26"/>
    <mergeCell ref="P15:AA15"/>
    <mergeCell ref="P17:AA17"/>
    <mergeCell ref="P19:AA19"/>
    <mergeCell ref="P20:AA20"/>
    <mergeCell ref="P21:AA21"/>
    <mergeCell ref="P22:AA22"/>
    <mergeCell ref="P23:AA23"/>
    <mergeCell ref="Z75:AA75"/>
    <mergeCell ref="M79:AA79"/>
    <mergeCell ref="M13:AA13"/>
    <mergeCell ref="V26:AA26"/>
    <mergeCell ref="M8:V8"/>
    <mergeCell ref="R60:Y60"/>
    <mergeCell ref="P40:Q40"/>
    <mergeCell ref="N51:Q51"/>
    <mergeCell ref="N60:P60"/>
    <mergeCell ref="R33:AA33"/>
    <mergeCell ref="M36:AA36"/>
    <mergeCell ref="N38:AA38"/>
    <mergeCell ref="Z61:AA61"/>
    <mergeCell ref="Z59:AA59"/>
    <mergeCell ref="Z47:AA47"/>
    <mergeCell ref="Z48:AA48"/>
  </mergeCells>
  <conditionalFormatting sqref="X28:AA30">
    <cfRule type="containsText" dxfId="1" priority="1" operator="containsText" text="Please Specify:">
      <formula>NOT(ISERROR(SEARCH("Please Specify:",X28)))</formula>
    </cfRule>
  </conditionalFormatting>
  <dataValidations count="7">
    <dataValidation type="list" showInputMessage="1" showErrorMessage="1" sqref="P40:Q40" xr:uid="{5A620D0A-7DBC-534E-BADB-C3E1161AAB1E}">
      <formula1>$BE$49:$BE$204</formula1>
    </dataValidation>
    <dataValidation type="list" allowBlank="1" showInputMessage="1" showErrorMessage="1" sqref="V26" xr:uid="{67D83513-3076-D749-BF35-D26215ED5574}">
      <formula1>$BM$40:$BM$59</formula1>
    </dataValidation>
    <dataValidation type="list" allowBlank="1" showInputMessage="1" showErrorMessage="1" sqref="T31:V31" xr:uid="{20078DE2-38C4-8249-ABBB-5063CF3332A6}">
      <formula1>$BB$14:$BB$19</formula1>
    </dataValidation>
    <dataValidation type="list" allowBlank="1" showInputMessage="1" showErrorMessage="1" sqref="N60:P60" xr:uid="{0A30FF7C-6C57-5D44-855C-D1C89ED0C1EC}">
      <formula1>$BE$28:$BE$34</formula1>
    </dataValidation>
    <dataValidation type="list" allowBlank="1" showInputMessage="1" showErrorMessage="1" sqref="N47:N59" xr:uid="{CACD7C0E-B8F9-9B44-9ED3-A8DDB809E3EF}">
      <formula1>$AZ$29:$AZ$35</formula1>
    </dataValidation>
    <dataValidation type="custom" allowBlank="1" showInputMessage="1" showErrorMessage="1" sqref="AC18" xr:uid="{04AFF286-59C7-6449-A84A-8CDCE4D94B6A}">
      <formula1>"AND(ISERROR(FIND("" "",P17)),LEN(P17)-LEN(SUBSTITUTE(P17,""@"",""""))=1,IFERROR(SEARCH(""@"",P17)&lt;SEARCH(""."",P17,SEARCH(""@"",P17)),0),ISERROR(FIND("","",P17)),NOT(IFERROR(SEARCH(""."",P17,SEARCH(""@"",P17))-SEARCH(""@"",P17),0)=1),LEFT(P17,1)&lt;&gt;""."",RIGHT(P17,1)&lt;&gt;""."")"</formula1>
    </dataValidation>
    <dataValidation type="custom" allowBlank="1" showErrorMessage="1" errorTitle="Not a valid Email address" sqref="P17:AA17" xr:uid="{6DC412B5-BD34-C747-89A3-8C7D2CBEA494}">
      <formula1>AND(ISERROR(FIND(" ",P17)),LEN(P17)-LEN(SUBSTITUTE(P17,"@",""))=1,IFERROR(SEARCH("@",P17)&lt;SEARCH(".",P17,SEARCH("@",P17)),0),ISERROR(FIND(",",P17)),NOT(IFERROR(SEARCH(".",P17,SEARCH("@",P17))-SEARCH("@",P17),0)=1),LEFT(P17,1)&lt;&gt;".",RIGHT(P17,1)&lt;&gt;".")</formula1>
    </dataValidation>
  </dataValidations>
  <pageMargins left="0.7" right="0.7" top="0.75" bottom="0.75" header="0.3" footer="0.3"/>
  <pageSetup paperSize="9" orientation="portrait" horizontalDpi="0" verticalDpi="0"/>
  <ignoredErrors>
    <ignoredError sqref="J47:J49 J50:J59 Y47:Y59 Y69:Y72 Z69:AA72 Y75:AA75 R82:S82 U82 V28 T40 AC26 AC28 AC31 AC40 AC47:AC59 AC69:AC72 Y61:Z61 J40" unlockedFormula="1"/>
  </ignoredErrors>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54307-43FB-E242-A937-DD0139AFE87A}">
  <sheetPr>
    <tabColor rgb="FF00B050"/>
  </sheetPr>
  <dimension ref="D1:U61"/>
  <sheetViews>
    <sheetView showGridLines="0" showRowColHeaders="0" zoomScaleNormal="100" workbookViewId="0">
      <selection activeCell="K32" sqref="K32:S32"/>
    </sheetView>
  </sheetViews>
  <sheetFormatPr baseColWidth="10" defaultRowHeight="16" x14ac:dyDescent="0.2"/>
  <cols>
    <col min="1" max="10" width="10.83203125" style="134"/>
    <col min="11" max="11" width="22.33203125" style="134" customWidth="1"/>
    <col min="12" max="14" width="10.83203125" style="134"/>
    <col min="15" max="15" width="6" style="134" customWidth="1"/>
    <col min="16" max="16" width="2.83203125" style="134" bestFit="1" customWidth="1"/>
    <col min="17" max="17" width="5.1640625" style="134" bestFit="1" customWidth="1"/>
    <col min="18" max="18" width="2.83203125" style="134" bestFit="1" customWidth="1"/>
    <col min="19" max="19" width="4.6640625" style="134" customWidth="1"/>
    <col min="20" max="16384" width="10.83203125" style="134"/>
  </cols>
  <sheetData>
    <row r="1" spans="4:21" x14ac:dyDescent="0.2">
      <c r="E1" s="132"/>
      <c r="F1" s="132"/>
      <c r="G1" s="132"/>
      <c r="H1" s="132"/>
      <c r="I1" s="132"/>
      <c r="J1" s="132"/>
      <c r="K1" s="132"/>
      <c r="L1" s="132"/>
      <c r="M1" s="132"/>
      <c r="N1" s="132"/>
      <c r="O1" s="132"/>
      <c r="P1" s="132"/>
      <c r="Q1" s="132"/>
      <c r="R1" s="132"/>
      <c r="S1" s="132"/>
      <c r="T1" s="132"/>
      <c r="U1" s="132"/>
    </row>
    <row r="5" spans="4:21" ht="31" x14ac:dyDescent="0.2">
      <c r="E5" s="135"/>
      <c r="F5" s="136" t="s">
        <v>0</v>
      </c>
      <c r="G5" s="136"/>
      <c r="H5" s="136"/>
      <c r="I5" s="136"/>
      <c r="J5" s="136"/>
      <c r="K5" s="136"/>
      <c r="L5" s="136"/>
      <c r="M5" s="136"/>
      <c r="N5" s="136"/>
      <c r="O5" s="136"/>
      <c r="P5" s="136"/>
      <c r="Q5" s="136"/>
      <c r="R5" s="136"/>
      <c r="S5" s="136"/>
      <c r="T5" s="136"/>
    </row>
    <row r="8" spans="4:21" ht="16" customHeight="1" x14ac:dyDescent="0.2">
      <c r="E8" s="155" t="s">
        <v>215</v>
      </c>
      <c r="F8" s="156"/>
      <c r="G8" s="156"/>
      <c r="H8" s="156"/>
      <c r="I8" s="156"/>
      <c r="J8" s="156"/>
      <c r="K8" s="156"/>
      <c r="L8" s="156"/>
      <c r="M8" s="156"/>
      <c r="N8" s="156"/>
      <c r="O8" s="156"/>
      <c r="P8" s="156"/>
      <c r="Q8" s="156"/>
      <c r="R8" s="156"/>
      <c r="S8" s="156"/>
      <c r="T8" s="157"/>
    </row>
    <row r="9" spans="4:21" ht="16" customHeight="1" x14ac:dyDescent="0.2">
      <c r="E9" s="158"/>
      <c r="F9" s="159"/>
      <c r="G9" s="159"/>
      <c r="H9" s="159"/>
      <c r="I9" s="159"/>
      <c r="J9" s="159"/>
      <c r="K9" s="159"/>
      <c r="L9" s="159"/>
      <c r="M9" s="159"/>
      <c r="N9" s="159"/>
      <c r="O9" s="159"/>
      <c r="P9" s="159"/>
      <c r="Q9" s="159"/>
      <c r="R9" s="159"/>
      <c r="S9" s="159"/>
      <c r="T9" s="160"/>
    </row>
    <row r="10" spans="4:21" x14ac:dyDescent="0.2">
      <c r="E10" s="158"/>
      <c r="F10" s="159"/>
      <c r="G10" s="159"/>
      <c r="H10" s="159"/>
      <c r="I10" s="159"/>
      <c r="J10" s="159"/>
      <c r="K10" s="159"/>
      <c r="L10" s="159"/>
      <c r="M10" s="159"/>
      <c r="N10" s="159"/>
      <c r="O10" s="159"/>
      <c r="P10" s="159"/>
      <c r="Q10" s="159"/>
      <c r="R10" s="159"/>
      <c r="S10" s="159"/>
      <c r="T10" s="160"/>
    </row>
    <row r="11" spans="4:21" x14ac:dyDescent="0.2">
      <c r="D11" s="137"/>
      <c r="E11" s="161"/>
      <c r="F11" s="162"/>
      <c r="G11" s="162"/>
      <c r="H11" s="162"/>
      <c r="I11" s="162"/>
      <c r="J11" s="162"/>
      <c r="K11" s="162"/>
      <c r="L11" s="162"/>
      <c r="M11" s="162"/>
      <c r="N11" s="162"/>
      <c r="O11" s="162"/>
      <c r="P11" s="162"/>
      <c r="Q11" s="162"/>
      <c r="R11" s="162"/>
      <c r="S11" s="162"/>
      <c r="T11" s="163"/>
    </row>
    <row r="16" spans="4:21" x14ac:dyDescent="0.2">
      <c r="E16" s="131"/>
      <c r="F16" s="132"/>
      <c r="G16" s="132"/>
      <c r="H16" s="132"/>
      <c r="I16" s="132"/>
      <c r="J16" s="132"/>
      <c r="K16" s="132"/>
      <c r="L16" s="132"/>
      <c r="M16" s="132"/>
      <c r="N16" s="132"/>
      <c r="O16" s="132"/>
      <c r="P16" s="132"/>
      <c r="Q16" s="132"/>
      <c r="R16" s="132"/>
      <c r="S16" s="132"/>
      <c r="T16" s="139"/>
    </row>
    <row r="17" spans="4:20" ht="28" x14ac:dyDescent="0.2">
      <c r="E17" s="140" t="s">
        <v>207</v>
      </c>
      <c r="F17" s="141"/>
      <c r="G17" s="141"/>
      <c r="H17" s="141"/>
      <c r="I17" s="141"/>
      <c r="J17" s="141"/>
      <c r="K17" s="141"/>
      <c r="L17" s="141"/>
      <c r="M17" s="141"/>
      <c r="N17" s="141"/>
      <c r="O17" s="141"/>
      <c r="P17" s="141"/>
      <c r="Q17" s="141"/>
      <c r="R17" s="141"/>
      <c r="S17" s="141"/>
      <c r="T17" s="142"/>
    </row>
    <row r="18" spans="4:20" ht="20" x14ac:dyDescent="0.2">
      <c r="E18" s="143"/>
      <c r="F18" s="1"/>
      <c r="G18" s="144"/>
      <c r="H18" s="144"/>
      <c r="I18" s="144"/>
      <c r="J18" s="144"/>
      <c r="K18" s="144"/>
      <c r="L18" s="144"/>
      <c r="M18" s="144"/>
      <c r="N18" s="144"/>
      <c r="O18" s="144"/>
      <c r="P18" s="144"/>
      <c r="Q18" s="144"/>
      <c r="R18" s="144"/>
      <c r="S18" s="144"/>
      <c r="T18" s="142"/>
    </row>
    <row r="19" spans="4:20" ht="20" x14ac:dyDescent="0.2">
      <c r="E19" s="143"/>
      <c r="F19" s="145" t="s">
        <v>209</v>
      </c>
      <c r="G19" s="145"/>
      <c r="H19" s="145"/>
      <c r="I19" s="145"/>
      <c r="J19" s="145"/>
      <c r="K19" s="164"/>
      <c r="L19" s="164"/>
      <c r="M19" s="164"/>
      <c r="N19" s="164"/>
      <c r="O19" s="164"/>
      <c r="P19" s="164"/>
      <c r="Q19" s="164"/>
      <c r="R19" s="164"/>
      <c r="S19" s="164"/>
      <c r="T19" s="142"/>
    </row>
    <row r="20" spans="4:20" ht="20" x14ac:dyDescent="0.2">
      <c r="E20" s="143"/>
      <c r="F20" s="146"/>
      <c r="G20" s="147"/>
      <c r="H20" s="147"/>
      <c r="I20" s="147"/>
      <c r="J20" s="147"/>
      <c r="K20" s="144"/>
      <c r="L20" s="144"/>
      <c r="M20" s="144"/>
      <c r="N20" s="144"/>
      <c r="O20" s="148"/>
      <c r="P20" s="148"/>
      <c r="Q20" s="148"/>
      <c r="R20" s="148"/>
      <c r="S20" s="148"/>
      <c r="T20" s="142"/>
    </row>
    <row r="21" spans="4:20" ht="20" x14ac:dyDescent="0.2">
      <c r="E21" s="143"/>
      <c r="F21" s="145" t="s">
        <v>206</v>
      </c>
      <c r="G21" s="145"/>
      <c r="H21" s="145"/>
      <c r="I21" s="145"/>
      <c r="J21" s="145"/>
      <c r="K21" s="164"/>
      <c r="L21" s="164"/>
      <c r="M21" s="164"/>
      <c r="N21" s="164"/>
      <c r="O21" s="164"/>
      <c r="P21" s="164"/>
      <c r="Q21" s="164"/>
      <c r="R21" s="164"/>
      <c r="S21" s="164"/>
      <c r="T21" s="142"/>
    </row>
    <row r="22" spans="4:20" ht="20" x14ac:dyDescent="0.2">
      <c r="E22" s="143"/>
      <c r="F22" s="149"/>
      <c r="G22" s="144"/>
      <c r="H22" s="144"/>
      <c r="I22" s="144"/>
      <c r="J22" s="144"/>
      <c r="K22" s="144"/>
      <c r="L22" s="144"/>
      <c r="M22" s="144"/>
      <c r="N22" s="144"/>
      <c r="O22" s="148"/>
      <c r="P22" s="148"/>
      <c r="Q22" s="148"/>
      <c r="R22" s="148"/>
      <c r="S22" s="148"/>
      <c r="T22" s="142"/>
    </row>
    <row r="23" spans="4:20" ht="20" x14ac:dyDescent="0.2">
      <c r="E23" s="143"/>
      <c r="F23" s="145" t="s">
        <v>208</v>
      </c>
      <c r="G23" s="145"/>
      <c r="H23" s="145"/>
      <c r="I23" s="145"/>
      <c r="J23" s="145"/>
      <c r="K23" s="165"/>
      <c r="L23" s="150"/>
      <c r="M23" s="144" t="s">
        <v>210</v>
      </c>
      <c r="N23" s="1"/>
      <c r="O23" s="166"/>
      <c r="P23" s="151" t="s">
        <v>211</v>
      </c>
      <c r="Q23" s="166"/>
      <c r="R23" s="151" t="s">
        <v>211</v>
      </c>
      <c r="S23" s="166"/>
      <c r="T23" s="142"/>
    </row>
    <row r="24" spans="4:20" ht="20" x14ac:dyDescent="0.2">
      <c r="D24" s="137"/>
      <c r="E24" s="143"/>
      <c r="F24" s="148"/>
      <c r="G24" s="148"/>
      <c r="H24" s="148"/>
      <c r="I24" s="148"/>
      <c r="J24" s="148"/>
      <c r="K24" s="148"/>
      <c r="L24" s="148"/>
      <c r="M24" s="148"/>
      <c r="N24" s="148"/>
      <c r="O24" s="148"/>
      <c r="P24" s="148"/>
      <c r="Q24" s="148"/>
      <c r="R24" s="148"/>
      <c r="S24" s="148"/>
      <c r="T24" s="142"/>
    </row>
    <row r="25" spans="4:20" ht="20" x14ac:dyDescent="0.2">
      <c r="E25" s="152"/>
      <c r="F25" s="153"/>
      <c r="G25" s="153"/>
      <c r="H25" s="153"/>
      <c r="I25" s="153"/>
      <c r="J25" s="153"/>
      <c r="K25" s="153"/>
      <c r="L25" s="153"/>
      <c r="M25" s="153"/>
      <c r="N25" s="153"/>
      <c r="O25" s="153"/>
      <c r="P25" s="153"/>
      <c r="Q25" s="153"/>
      <c r="R25" s="153"/>
      <c r="S25" s="153"/>
      <c r="T25" s="154"/>
    </row>
    <row r="26" spans="4:20" ht="20" x14ac:dyDescent="0.2">
      <c r="E26" s="138"/>
      <c r="F26" s="138"/>
      <c r="G26" s="138"/>
      <c r="H26" s="138"/>
      <c r="I26" s="138"/>
      <c r="J26" s="138"/>
      <c r="K26" s="138"/>
      <c r="L26" s="138"/>
      <c r="M26" s="138"/>
      <c r="N26" s="138"/>
      <c r="O26" s="138"/>
      <c r="P26" s="138"/>
      <c r="Q26" s="138"/>
      <c r="R26" s="138"/>
      <c r="S26" s="138"/>
    </row>
    <row r="27" spans="4:20" ht="20" x14ac:dyDescent="0.2">
      <c r="E27" s="138"/>
      <c r="F27" s="138"/>
      <c r="G27" s="138"/>
      <c r="H27" s="138"/>
      <c r="I27" s="138"/>
      <c r="J27" s="138"/>
      <c r="K27" s="138"/>
      <c r="L27" s="138"/>
      <c r="M27" s="138"/>
      <c r="N27" s="138"/>
      <c r="O27" s="138"/>
      <c r="P27" s="138"/>
      <c r="Q27" s="138"/>
      <c r="R27" s="138"/>
      <c r="S27" s="138"/>
    </row>
    <row r="28" spans="4:20" x14ac:dyDescent="0.2">
      <c r="E28" s="131"/>
      <c r="F28" s="132"/>
      <c r="G28" s="132"/>
      <c r="H28" s="132"/>
      <c r="I28" s="132"/>
      <c r="J28" s="132"/>
      <c r="K28" s="132"/>
      <c r="L28" s="132"/>
      <c r="M28" s="132"/>
      <c r="N28" s="132"/>
      <c r="O28" s="132"/>
      <c r="P28" s="132"/>
      <c r="Q28" s="132"/>
      <c r="R28" s="132"/>
      <c r="S28" s="132"/>
      <c r="T28" s="139"/>
    </row>
    <row r="29" spans="4:20" x14ac:dyDescent="0.2">
      <c r="E29" s="133"/>
      <c r="F29" s="1"/>
      <c r="G29" s="1"/>
      <c r="H29" s="1"/>
      <c r="I29" s="1"/>
      <c r="J29" s="1"/>
      <c r="K29" s="1"/>
      <c r="L29" s="1"/>
      <c r="M29" s="1"/>
      <c r="N29" s="1"/>
      <c r="O29" s="1"/>
      <c r="P29" s="1"/>
      <c r="Q29" s="1"/>
      <c r="R29" s="1"/>
      <c r="S29" s="1"/>
      <c r="T29" s="142"/>
    </row>
    <row r="30" spans="4:20" ht="28" x14ac:dyDescent="0.2">
      <c r="E30" s="140" t="s">
        <v>212</v>
      </c>
      <c r="F30" s="141"/>
      <c r="G30" s="141"/>
      <c r="H30" s="141"/>
      <c r="I30" s="141"/>
      <c r="J30" s="141"/>
      <c r="K30" s="141"/>
      <c r="L30" s="141"/>
      <c r="M30" s="141"/>
      <c r="N30" s="141"/>
      <c r="O30" s="141"/>
      <c r="P30" s="141"/>
      <c r="Q30" s="141"/>
      <c r="R30" s="141"/>
      <c r="S30" s="141"/>
      <c r="T30" s="142"/>
    </row>
    <row r="31" spans="4:20" ht="20" x14ac:dyDescent="0.2">
      <c r="E31" s="143"/>
      <c r="F31" s="1"/>
      <c r="G31" s="144"/>
      <c r="H31" s="144"/>
      <c r="I31" s="144"/>
      <c r="J31" s="144"/>
      <c r="K31" s="144"/>
      <c r="L31" s="144"/>
      <c r="M31" s="144"/>
      <c r="N31" s="144"/>
      <c r="O31" s="144"/>
      <c r="P31" s="144"/>
      <c r="Q31" s="144"/>
      <c r="R31" s="144"/>
      <c r="S31" s="144"/>
      <c r="T31" s="142"/>
    </row>
    <row r="32" spans="4:20" ht="20" x14ac:dyDescent="0.2">
      <c r="E32" s="143"/>
      <c r="F32" s="145" t="s">
        <v>209</v>
      </c>
      <c r="G32" s="145"/>
      <c r="H32" s="145"/>
      <c r="I32" s="145"/>
      <c r="J32" s="145"/>
      <c r="K32" s="167"/>
      <c r="L32" s="167"/>
      <c r="M32" s="167"/>
      <c r="N32" s="167"/>
      <c r="O32" s="167"/>
      <c r="P32" s="167"/>
      <c r="Q32" s="167"/>
      <c r="R32" s="167"/>
      <c r="S32" s="167"/>
      <c r="T32" s="142"/>
    </row>
    <row r="33" spans="5:20" ht="20" x14ac:dyDescent="0.2">
      <c r="E33" s="143"/>
      <c r="F33" s="146"/>
      <c r="G33" s="147"/>
      <c r="H33" s="147"/>
      <c r="I33" s="147"/>
      <c r="J33" s="147"/>
      <c r="K33" s="144"/>
      <c r="L33" s="144"/>
      <c r="M33" s="144"/>
      <c r="N33" s="144"/>
      <c r="O33" s="148"/>
      <c r="P33" s="148"/>
      <c r="Q33" s="148"/>
      <c r="R33" s="148"/>
      <c r="S33" s="148"/>
      <c r="T33" s="142"/>
    </row>
    <row r="34" spans="5:20" ht="20" x14ac:dyDescent="0.2">
      <c r="E34" s="143"/>
      <c r="F34" s="145" t="s">
        <v>206</v>
      </c>
      <c r="G34" s="145"/>
      <c r="H34" s="145"/>
      <c r="I34" s="145"/>
      <c r="J34" s="145"/>
      <c r="K34" s="167"/>
      <c r="L34" s="167"/>
      <c r="M34" s="167"/>
      <c r="N34" s="167"/>
      <c r="O34" s="167"/>
      <c r="P34" s="167"/>
      <c r="Q34" s="167"/>
      <c r="R34" s="167"/>
      <c r="S34" s="167"/>
      <c r="T34" s="142"/>
    </row>
    <row r="35" spans="5:20" ht="20" x14ac:dyDescent="0.2">
      <c r="E35" s="143"/>
      <c r="F35" s="149"/>
      <c r="G35" s="144"/>
      <c r="H35" s="144"/>
      <c r="I35" s="144"/>
      <c r="J35" s="144"/>
      <c r="K35" s="144"/>
      <c r="L35" s="144"/>
      <c r="M35" s="144"/>
      <c r="N35" s="144"/>
      <c r="O35" s="148"/>
      <c r="P35" s="148"/>
      <c r="Q35" s="148"/>
      <c r="R35" s="148"/>
      <c r="S35" s="148"/>
      <c r="T35" s="142"/>
    </row>
    <row r="36" spans="5:20" ht="20" x14ac:dyDescent="0.2">
      <c r="E36" s="143"/>
      <c r="F36" s="145" t="s">
        <v>213</v>
      </c>
      <c r="G36" s="145"/>
      <c r="H36" s="145"/>
      <c r="I36" s="145"/>
      <c r="J36" s="145"/>
      <c r="K36" s="164"/>
      <c r="L36" s="164"/>
      <c r="M36" s="164"/>
      <c r="N36" s="164"/>
      <c r="O36" s="164"/>
      <c r="P36" s="164"/>
      <c r="Q36" s="164"/>
      <c r="R36" s="164"/>
      <c r="S36" s="164"/>
      <c r="T36" s="142"/>
    </row>
    <row r="37" spans="5:20" ht="20" x14ac:dyDescent="0.2">
      <c r="E37" s="143"/>
      <c r="F37" s="148"/>
      <c r="G37" s="148"/>
      <c r="H37" s="148"/>
      <c r="I37" s="148"/>
      <c r="J37" s="148"/>
      <c r="K37" s="148"/>
      <c r="L37" s="148"/>
      <c r="M37" s="148"/>
      <c r="N37" s="148"/>
      <c r="O37" s="148"/>
      <c r="P37" s="148"/>
      <c r="Q37" s="148"/>
      <c r="R37" s="148"/>
      <c r="S37" s="148"/>
      <c r="T37" s="142"/>
    </row>
    <row r="38" spans="5:20" ht="20" x14ac:dyDescent="0.2">
      <c r="E38" s="143"/>
      <c r="F38" s="144" t="s">
        <v>214</v>
      </c>
      <c r="G38" s="148"/>
      <c r="H38" s="148"/>
      <c r="I38" s="148"/>
      <c r="J38" s="148"/>
      <c r="K38" s="164"/>
      <c r="L38" s="164"/>
      <c r="M38" s="164"/>
      <c r="N38" s="164"/>
      <c r="O38" s="164"/>
      <c r="P38" s="164"/>
      <c r="Q38" s="164"/>
      <c r="R38" s="164"/>
      <c r="S38" s="164"/>
      <c r="T38" s="142"/>
    </row>
    <row r="39" spans="5:20" ht="20" x14ac:dyDescent="0.2">
      <c r="E39" s="143"/>
      <c r="F39" s="148"/>
      <c r="G39" s="148"/>
      <c r="H39" s="148"/>
      <c r="I39" s="148"/>
      <c r="J39" s="148"/>
      <c r="K39" s="148"/>
      <c r="L39" s="148"/>
      <c r="M39" s="148"/>
      <c r="N39" s="148"/>
      <c r="O39" s="148"/>
      <c r="P39" s="148"/>
      <c r="Q39" s="148"/>
      <c r="R39" s="148"/>
      <c r="S39" s="148"/>
      <c r="T39" s="142"/>
    </row>
    <row r="40" spans="5:20" ht="20" x14ac:dyDescent="0.2">
      <c r="E40" s="143"/>
      <c r="F40" s="148"/>
      <c r="G40" s="148"/>
      <c r="H40" s="148"/>
      <c r="I40" s="148"/>
      <c r="J40" s="148"/>
      <c r="K40" s="148"/>
      <c r="L40" s="148"/>
      <c r="M40" s="148"/>
      <c r="N40" s="148"/>
      <c r="O40" s="148"/>
      <c r="P40" s="148"/>
      <c r="Q40" s="148"/>
      <c r="R40" s="148"/>
      <c r="S40" s="148"/>
      <c r="T40" s="142"/>
    </row>
    <row r="41" spans="5:20" ht="20" x14ac:dyDescent="0.2">
      <c r="E41" s="152"/>
      <c r="F41" s="153"/>
      <c r="G41" s="153"/>
      <c r="H41" s="153"/>
      <c r="I41" s="153"/>
      <c r="J41" s="153"/>
      <c r="K41" s="153"/>
      <c r="L41" s="153"/>
      <c r="M41" s="153"/>
      <c r="N41" s="153"/>
      <c r="O41" s="153"/>
      <c r="P41" s="153"/>
      <c r="Q41" s="153"/>
      <c r="R41" s="153"/>
      <c r="S41" s="153"/>
      <c r="T41" s="154"/>
    </row>
    <row r="42" spans="5:20" ht="20" x14ac:dyDescent="0.2">
      <c r="E42" s="138"/>
      <c r="F42" s="138"/>
      <c r="G42" s="138"/>
      <c r="H42" s="138"/>
      <c r="I42" s="138"/>
      <c r="J42" s="138"/>
      <c r="K42" s="138"/>
      <c r="L42" s="138"/>
      <c r="M42" s="138"/>
      <c r="N42" s="138"/>
      <c r="O42" s="138"/>
      <c r="P42" s="138"/>
      <c r="Q42" s="138"/>
      <c r="R42" s="138"/>
      <c r="S42" s="138"/>
    </row>
    <row r="43" spans="5:20" ht="20" x14ac:dyDescent="0.2">
      <c r="E43" s="138"/>
      <c r="F43" s="138"/>
      <c r="G43" s="138"/>
      <c r="H43" s="138"/>
      <c r="I43" s="138"/>
      <c r="J43" s="138"/>
      <c r="K43" s="138"/>
      <c r="L43" s="138"/>
      <c r="M43" s="138"/>
      <c r="N43" s="138"/>
      <c r="O43" s="138"/>
      <c r="P43" s="138"/>
      <c r="Q43" s="138"/>
      <c r="R43" s="138"/>
      <c r="S43" s="138"/>
    </row>
    <row r="44" spans="5:20" ht="20" x14ac:dyDescent="0.2">
      <c r="E44" s="138"/>
      <c r="F44" s="138"/>
      <c r="G44" s="138"/>
      <c r="H44" s="138"/>
      <c r="I44" s="138"/>
      <c r="J44" s="138"/>
      <c r="K44" s="138"/>
      <c r="L44" s="138"/>
      <c r="M44" s="138"/>
      <c r="N44" s="138"/>
      <c r="O44" s="138"/>
      <c r="P44" s="138"/>
      <c r="Q44" s="138"/>
      <c r="R44" s="138"/>
      <c r="S44" s="138"/>
    </row>
    <row r="45" spans="5:20" ht="20" x14ac:dyDescent="0.2">
      <c r="E45" s="138"/>
      <c r="F45" s="138"/>
      <c r="G45" s="138"/>
      <c r="H45" s="138"/>
      <c r="I45" s="138"/>
      <c r="J45" s="138"/>
      <c r="K45" s="138"/>
      <c r="L45" s="138"/>
      <c r="M45" s="138"/>
      <c r="N45" s="138"/>
      <c r="O45" s="138"/>
      <c r="P45" s="138"/>
      <c r="Q45" s="138"/>
      <c r="R45" s="138"/>
      <c r="S45" s="138"/>
    </row>
    <row r="46" spans="5:20" ht="20" x14ac:dyDescent="0.2">
      <c r="E46" s="138"/>
      <c r="F46" s="138"/>
      <c r="G46" s="138"/>
      <c r="H46" s="138"/>
      <c r="I46" s="138"/>
      <c r="J46" s="138"/>
      <c r="K46" s="138"/>
      <c r="L46" s="138"/>
      <c r="M46" s="138"/>
      <c r="N46" s="138"/>
      <c r="O46" s="138"/>
      <c r="P46" s="138"/>
      <c r="Q46" s="138"/>
      <c r="R46" s="138"/>
      <c r="S46" s="138"/>
    </row>
    <row r="47" spans="5:20" ht="20" x14ac:dyDescent="0.2">
      <c r="E47" s="138"/>
      <c r="F47" s="138"/>
      <c r="G47" s="138"/>
      <c r="H47" s="138"/>
      <c r="I47" s="138"/>
      <c r="J47" s="138"/>
      <c r="K47" s="138"/>
      <c r="L47" s="138"/>
      <c r="M47" s="138"/>
      <c r="N47" s="138"/>
      <c r="O47" s="138"/>
      <c r="P47" s="138"/>
      <c r="Q47" s="138"/>
      <c r="R47" s="138"/>
      <c r="S47" s="138"/>
    </row>
    <row r="48" spans="5:20" ht="20" x14ac:dyDescent="0.2">
      <c r="E48" s="138"/>
      <c r="F48" s="138"/>
      <c r="G48" s="138"/>
      <c r="H48" s="138"/>
      <c r="I48" s="138"/>
      <c r="J48" s="138"/>
      <c r="K48" s="138"/>
      <c r="L48" s="138"/>
      <c r="M48" s="138"/>
      <c r="N48" s="138"/>
      <c r="O48" s="138"/>
      <c r="P48" s="138"/>
      <c r="Q48" s="138"/>
      <c r="R48" s="138"/>
      <c r="S48" s="138"/>
    </row>
    <row r="49" spans="5:19" ht="20" x14ac:dyDescent="0.2">
      <c r="E49" s="138"/>
      <c r="F49" s="138"/>
      <c r="G49" s="138"/>
      <c r="H49" s="138"/>
      <c r="I49" s="138"/>
      <c r="J49" s="138"/>
      <c r="K49" s="138"/>
      <c r="L49" s="138"/>
      <c r="M49" s="138"/>
      <c r="N49" s="138"/>
      <c r="O49" s="138"/>
      <c r="P49" s="138"/>
      <c r="Q49" s="138"/>
      <c r="R49" s="138"/>
      <c r="S49" s="138"/>
    </row>
    <row r="50" spans="5:19" ht="20" x14ac:dyDescent="0.2">
      <c r="E50" s="138"/>
      <c r="F50" s="138"/>
      <c r="G50" s="138"/>
      <c r="H50" s="138"/>
      <c r="I50" s="138"/>
      <c r="J50" s="138"/>
      <c r="K50" s="138"/>
      <c r="L50" s="138"/>
      <c r="M50" s="138"/>
      <c r="N50" s="138"/>
      <c r="O50" s="138"/>
      <c r="P50" s="138"/>
      <c r="Q50" s="138"/>
      <c r="R50" s="138"/>
      <c r="S50" s="138"/>
    </row>
    <row r="51" spans="5:19" ht="20" x14ac:dyDescent="0.2">
      <c r="E51" s="138"/>
      <c r="F51" s="138"/>
      <c r="G51" s="138"/>
      <c r="H51" s="138"/>
      <c r="I51" s="138"/>
      <c r="J51" s="138"/>
      <c r="K51" s="138"/>
      <c r="L51" s="138"/>
      <c r="M51" s="138"/>
      <c r="N51" s="138"/>
      <c r="O51" s="138"/>
      <c r="P51" s="138"/>
      <c r="Q51" s="138"/>
      <c r="R51" s="138"/>
      <c r="S51" s="138"/>
    </row>
    <row r="52" spans="5:19" ht="20" x14ac:dyDescent="0.2">
      <c r="E52" s="138"/>
      <c r="F52" s="138"/>
      <c r="G52" s="138"/>
      <c r="H52" s="138"/>
      <c r="I52" s="138"/>
      <c r="J52" s="138"/>
      <c r="K52" s="138"/>
      <c r="L52" s="138"/>
      <c r="M52" s="138"/>
      <c r="N52" s="138"/>
      <c r="O52" s="138"/>
      <c r="P52" s="138"/>
      <c r="Q52" s="138"/>
      <c r="R52" s="138"/>
      <c r="S52" s="138"/>
    </row>
    <row r="53" spans="5:19" ht="20" x14ac:dyDescent="0.2">
      <c r="E53" s="138"/>
      <c r="F53" s="138"/>
      <c r="G53" s="138"/>
      <c r="H53" s="138"/>
      <c r="I53" s="138"/>
      <c r="J53" s="138"/>
      <c r="K53" s="138"/>
      <c r="L53" s="138"/>
      <c r="M53" s="138"/>
      <c r="N53" s="138"/>
      <c r="O53" s="138"/>
      <c r="P53" s="138"/>
      <c r="Q53" s="138"/>
      <c r="R53" s="138"/>
      <c r="S53" s="138"/>
    </row>
    <row r="54" spans="5:19" ht="20" x14ac:dyDescent="0.2">
      <c r="E54" s="138"/>
      <c r="F54" s="138"/>
      <c r="G54" s="138"/>
      <c r="H54" s="138"/>
      <c r="I54" s="138"/>
      <c r="J54" s="138"/>
      <c r="K54" s="138"/>
      <c r="L54" s="138"/>
      <c r="M54" s="138"/>
      <c r="N54" s="138"/>
      <c r="O54" s="138"/>
      <c r="P54" s="138"/>
      <c r="Q54" s="138"/>
      <c r="R54" s="138"/>
      <c r="S54" s="138"/>
    </row>
    <row r="55" spans="5:19" ht="20" x14ac:dyDescent="0.2">
      <c r="E55" s="138"/>
      <c r="F55" s="138"/>
      <c r="G55" s="138"/>
      <c r="H55" s="138"/>
      <c r="I55" s="138"/>
      <c r="J55" s="138"/>
      <c r="K55" s="138"/>
      <c r="L55" s="138"/>
      <c r="M55" s="138"/>
      <c r="N55" s="138"/>
      <c r="O55" s="138"/>
      <c r="P55" s="138"/>
      <c r="Q55" s="138"/>
      <c r="R55" s="138"/>
      <c r="S55" s="138"/>
    </row>
    <row r="56" spans="5:19" ht="20" x14ac:dyDescent="0.2">
      <c r="E56" s="138"/>
      <c r="F56" s="138"/>
      <c r="G56" s="138"/>
      <c r="H56" s="138"/>
      <c r="I56" s="138"/>
      <c r="J56" s="138"/>
      <c r="K56" s="138"/>
      <c r="L56" s="138"/>
      <c r="M56" s="138"/>
      <c r="N56" s="138"/>
      <c r="O56" s="138"/>
      <c r="P56" s="138"/>
      <c r="Q56" s="138"/>
      <c r="R56" s="138"/>
      <c r="S56" s="138"/>
    </row>
    <row r="57" spans="5:19" ht="20" x14ac:dyDescent="0.2">
      <c r="E57" s="138"/>
      <c r="F57" s="138"/>
      <c r="G57" s="138"/>
      <c r="H57" s="138"/>
      <c r="I57" s="138"/>
      <c r="J57" s="138"/>
      <c r="K57" s="138"/>
      <c r="L57" s="138"/>
      <c r="M57" s="138"/>
      <c r="N57" s="138"/>
      <c r="O57" s="138"/>
      <c r="P57" s="138"/>
      <c r="Q57" s="138"/>
      <c r="R57" s="138"/>
      <c r="S57" s="138"/>
    </row>
    <row r="58" spans="5:19" ht="20" x14ac:dyDescent="0.2">
      <c r="E58" s="138"/>
      <c r="F58" s="138"/>
      <c r="G58" s="138"/>
      <c r="H58" s="138"/>
      <c r="I58" s="138"/>
      <c r="J58" s="138"/>
      <c r="K58" s="138"/>
      <c r="L58" s="138"/>
      <c r="M58" s="138"/>
      <c r="N58" s="138"/>
      <c r="O58" s="138"/>
      <c r="P58" s="138"/>
      <c r="Q58" s="138"/>
      <c r="R58" s="138"/>
      <c r="S58" s="138"/>
    </row>
    <row r="59" spans="5:19" ht="20" x14ac:dyDescent="0.2">
      <c r="E59" s="138"/>
      <c r="F59" s="138"/>
      <c r="G59" s="138"/>
      <c r="H59" s="138"/>
      <c r="I59" s="138"/>
      <c r="J59" s="138"/>
      <c r="K59" s="138"/>
      <c r="L59" s="138"/>
      <c r="M59" s="138"/>
      <c r="N59" s="138"/>
      <c r="O59" s="138"/>
      <c r="P59" s="138"/>
      <c r="Q59" s="138"/>
      <c r="R59" s="138"/>
      <c r="S59" s="138"/>
    </row>
    <row r="60" spans="5:19" ht="20" x14ac:dyDescent="0.2">
      <c r="E60" s="138"/>
      <c r="F60" s="138"/>
      <c r="G60" s="138"/>
      <c r="H60" s="138"/>
      <c r="I60" s="138"/>
      <c r="J60" s="138"/>
      <c r="K60" s="138"/>
      <c r="L60" s="138"/>
      <c r="M60" s="138"/>
      <c r="N60" s="138"/>
      <c r="O60" s="138"/>
      <c r="P60" s="138"/>
      <c r="Q60" s="138"/>
      <c r="R60" s="138"/>
      <c r="S60" s="138"/>
    </row>
    <row r="61" spans="5:19" ht="20" x14ac:dyDescent="0.2">
      <c r="E61" s="138"/>
      <c r="F61" s="138"/>
      <c r="G61" s="138"/>
      <c r="H61" s="138"/>
      <c r="I61" s="138"/>
      <c r="J61" s="138"/>
      <c r="K61" s="138"/>
      <c r="L61" s="138"/>
      <c r="M61" s="138"/>
      <c r="N61" s="138"/>
      <c r="O61" s="138"/>
      <c r="P61" s="138"/>
      <c r="Q61" s="138"/>
      <c r="R61" s="138"/>
      <c r="S61" s="138"/>
    </row>
  </sheetData>
  <sheetProtection algorithmName="SHA-512" hashValue="oSDCzl+FGYbw5vcAVlOcYtnmTyPtSmhM0HwRBxzmC8vYgOkdGiqBmyEXvc1I8Q1LlgSvA6TI4BBfNrDD0dyGDQ==" saltValue="Vt0v3ngVgW2e9mJPgvE5lw==" spinCount="100000" sheet="1" objects="1" scenarios="1" selectLockedCells="1"/>
  <mergeCells count="16">
    <mergeCell ref="K38:S38"/>
    <mergeCell ref="K19:S19"/>
    <mergeCell ref="K21:S21"/>
    <mergeCell ref="E8:T11"/>
    <mergeCell ref="E30:S30"/>
    <mergeCell ref="F32:J32"/>
    <mergeCell ref="F34:J34"/>
    <mergeCell ref="F36:J36"/>
    <mergeCell ref="K36:S36"/>
    <mergeCell ref="K34:S34"/>
    <mergeCell ref="K32:S32"/>
    <mergeCell ref="F19:J19"/>
    <mergeCell ref="F21:J21"/>
    <mergeCell ref="F23:J23"/>
    <mergeCell ref="F5:T5"/>
    <mergeCell ref="E17:S17"/>
  </mergeCells>
  <pageMargins left="0.7" right="0.7" top="0.75" bottom="0.75" header="0.3" footer="0.3"/>
  <pageSetup paperSize="9"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Travel Policy Summary</vt:lpstr>
      <vt:lpstr>Claim Form</vt:lpstr>
      <vt:lpstr>Bank Details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Chilcott</dc:creator>
  <cp:keywords/>
  <dc:description/>
  <cp:lastModifiedBy>RPC</cp:lastModifiedBy>
  <dcterms:created xsi:type="dcterms:W3CDTF">2022-05-24T12:52:05Z</dcterms:created>
  <dcterms:modified xsi:type="dcterms:W3CDTF">2022-10-19T15:44:42Z</dcterms:modified>
  <cp:category/>
</cp:coreProperties>
</file>